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utostrade-my.sharepoint.com/personal/alessandro_bambati_autostrade_it/Documents/Direzione Acquisti/LAVORI/ADAC/0_ADAC CONDIVISA/CSA/29_ristrutturazione fabbricato DT1/Rev CSA Offerta prezzi/"/>
    </mc:Choice>
  </mc:AlternateContent>
  <xr:revisionPtr revIDLastSave="490" documentId="8_{6279B483-04EB-4414-A588-87F87AEB291E}" xr6:coauthVersionLast="47" xr6:coauthVersionMax="47" xr10:uidLastSave="{48BD14DC-61DF-4717-96FD-734D90379C7C}"/>
  <bookViews>
    <workbookView xWindow="-108" yWindow="-108" windowWidth="23256" windowHeight="12576" xr2:uid="{00000000-000D-0000-FFFF-FFFF00000000}"/>
  </bookViews>
  <sheets>
    <sheet name=" Sommario_costi_MANODOPERA" sheetId="20" r:id="rId1"/>
    <sheet name="Dettaglio_costi_MANODOPERA" sheetId="15" r:id="rId2"/>
  </sheets>
  <definedNames>
    <definedName name="_xlnm._FilterDatabase" localSheetId="1" hidden="1">Dettaglio_costi_MANODOPERA!$A$7:$AI$28</definedName>
    <definedName name="_xlnm.Print_Area" localSheetId="0">' Sommario_costi_MANODOPERA'!$A$1:$H$37</definedName>
    <definedName name="_xlnm.Print_Titles" localSheetId="0">' Sommario_costi_MANODOPERA'!$13:$13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0" i="15" l="1"/>
  <c r="F23" i="20"/>
  <c r="F24" i="20"/>
  <c r="A16" i="20"/>
  <c r="A17" i="20" s="1"/>
  <c r="A18" i="20" s="1"/>
  <c r="A19" i="20" s="1"/>
  <c r="A20" i="20" s="1"/>
  <c r="A21" i="20" s="1"/>
  <c r="A22" i="20" s="1"/>
  <c r="F16" i="20" l="1"/>
  <c r="F17" i="20"/>
  <c r="F18" i="20"/>
  <c r="F19" i="20"/>
  <c r="F20" i="20"/>
  <c r="F21" i="20"/>
  <c r="F22" i="20"/>
  <c r="F15" i="20"/>
  <c r="E25" i="20" l="1"/>
  <c r="F7" i="20"/>
  <c r="F9" i="20"/>
  <c r="F6" i="20"/>
  <c r="AG30" i="15" l="1"/>
  <c r="AF10" i="15"/>
  <c r="AE30" i="15"/>
  <c r="AD10" i="15"/>
  <c r="E10" i="20"/>
  <c r="E29" i="20" s="1"/>
  <c r="E35" i="20" s="1"/>
  <c r="AH10" i="15"/>
  <c r="AI30" i="15"/>
  <c r="M30" i="15"/>
  <c r="K30" i="15"/>
  <c r="I30" i="15"/>
  <c r="G30" i="15"/>
  <c r="N9" i="15"/>
  <c r="AB10" i="15"/>
  <c r="Z10" i="15"/>
  <c r="X10" i="15"/>
  <c r="V10" i="15"/>
  <c r="T10" i="15"/>
  <c r="R10" i="15"/>
  <c r="P10" i="15"/>
  <c r="Q10" i="15"/>
  <c r="A23" i="20"/>
  <c r="A24" i="20" s="1"/>
  <c r="O30" i="15"/>
  <c r="AC30" i="15"/>
  <c r="U30" i="15"/>
  <c r="Y30" i="15"/>
  <c r="S30" i="15"/>
  <c r="W30" i="15"/>
  <c r="AA30" i="15"/>
  <c r="Q30" i="15"/>
  <c r="P9" i="15" l="1"/>
  <c r="S10" i="15"/>
  <c r="R9" i="15" l="1"/>
  <c r="U10" i="15"/>
  <c r="W10" i="15" l="1"/>
  <c r="T9" i="15"/>
  <c r="V9" i="15" l="1"/>
  <c r="Y10" i="15"/>
  <c r="AA10" i="15" l="1"/>
  <c r="X9" i="15"/>
  <c r="AC10" i="15" l="1"/>
  <c r="Z9" i="15"/>
  <c r="AB9" i="15" l="1"/>
  <c r="AG10" i="15" l="1"/>
  <c r="AI10" i="15" s="1"/>
</calcChain>
</file>

<file path=xl/sharedStrings.xml><?xml version="1.0" encoding="utf-8"?>
<sst xmlns="http://schemas.openxmlformats.org/spreadsheetml/2006/main" count="155" uniqueCount="100">
  <si>
    <t>ore</t>
  </si>
  <si>
    <t>Rif. Sottoan.</t>
  </si>
  <si>
    <t>Num. Prog.</t>
  </si>
  <si>
    <t>Num. Progr.</t>
  </si>
  <si>
    <t>Descrizione</t>
  </si>
  <si>
    <t>Costo orario</t>
  </si>
  <si>
    <t>Capo Squadra</t>
  </si>
  <si>
    <t>Operaio Specializzato</t>
  </si>
  <si>
    <t>Operaio Qualificato</t>
  </si>
  <si>
    <t>Operaio Comune</t>
  </si>
  <si>
    <t>Prog.</t>
  </si>
  <si>
    <t>Codice</t>
  </si>
  <si>
    <t>INDICAZIONE DELLE LAVORAZIONI</t>
  </si>
  <si>
    <t>U. M.</t>
  </si>
  <si>
    <t>QUANTITÀ</t>
  </si>
  <si>
    <t>(altra macchina aggiunta dall'Appaltatore)</t>
  </si>
  <si>
    <t>Martello demolitore (incluso motocompressore)</t>
  </si>
  <si>
    <t>Autocarro o furgone portata 15 q</t>
  </si>
  <si>
    <t>cad</t>
  </si>
  <si>
    <t>H</t>
  </si>
  <si>
    <t>€/h</t>
  </si>
  <si>
    <r>
      <t xml:space="preserve">Totale
</t>
    </r>
    <r>
      <rPr>
        <i/>
        <sz val="10"/>
        <color indexed="56"/>
        <rFont val="Century Schoolbook"/>
        <family val="1"/>
      </rPr>
      <t>(Hx€/h)</t>
    </r>
  </si>
  <si>
    <t>Totale ore</t>
  </si>
  <si>
    <t>incidenza (1)</t>
  </si>
  <si>
    <t>ore (2)</t>
  </si>
  <si>
    <t>(1)</t>
  </si>
  <si>
    <t>incidenza</t>
  </si>
  <si>
    <t>Lettera (e) delle analisi dei prezzi unitari</t>
  </si>
  <si>
    <t>(2)</t>
  </si>
  <si>
    <t>Prodotto dato da quantità (q.tà) x incidenza (1)</t>
  </si>
  <si>
    <t>(ANR)</t>
  </si>
  <si>
    <t>manodopera</t>
  </si>
  <si>
    <t>Costi complessivi Manodopera per voci, al momento, non oggetto di analisi prezzi</t>
  </si>
  <si>
    <t>E' facoltà del Concorrente incrementare il numero delle figure professionali o la tipologia dei mezzi ed attrezzature</t>
  </si>
  <si>
    <t>Gruppo elettrogeno</t>
  </si>
  <si>
    <t>Miscelatore</t>
  </si>
  <si>
    <t>Trabattello</t>
  </si>
  <si>
    <t>MONTE ORE MEZZI D'OPERA</t>
  </si>
  <si>
    <t>MONTE ORE UOMINI
 (vedi paragrafo A - MANO D'OPERA_ANALISI_PREZZI_UNITARI)</t>
  </si>
  <si>
    <t xml:space="preserve"> m²</t>
  </si>
  <si>
    <r>
      <t xml:space="preserve">Totale
</t>
    </r>
    <r>
      <rPr>
        <i/>
        <sz val="10"/>
        <color rgb="FF002060"/>
        <rFont val="Century Schoolbook"/>
        <family val="1"/>
      </rPr>
      <t>(Hx€/h)</t>
    </r>
  </si>
  <si>
    <t>COSTO TOTALE MANODOPERA OPERATORI MEZZI D'OPERA ED ATTREZZATURE</t>
  </si>
  <si>
    <t>(1c)</t>
  </si>
  <si>
    <t>(1b)</t>
  </si>
  <si>
    <t>(T1)</t>
  </si>
  <si>
    <t>(T2)</t>
  </si>
  <si>
    <t>(T3)</t>
  </si>
  <si>
    <t>(T1+T2+T3)</t>
  </si>
  <si>
    <r>
      <rPr>
        <b/>
        <sz val="10"/>
        <color rgb="FF002060"/>
        <rFont val="Century Schoolbook"/>
        <family val="1"/>
      </rPr>
      <t xml:space="preserve">COSTO TOTALE MANODOPERA MANUTENZIONE ORDINARIA E STRAORDINARIA </t>
    </r>
    <r>
      <rPr>
        <b/>
        <sz val="9"/>
        <color rgb="FF002060"/>
        <rFont val="Century Schoolbook"/>
        <family val="1"/>
      </rPr>
      <t xml:space="preserve">
</t>
    </r>
    <r>
      <rPr>
        <sz val="9"/>
        <color indexed="56"/>
        <rFont val="Century Schoolbook"/>
        <family val="1"/>
      </rPr>
      <t xml:space="preserve">(la valutazione complessiva sarà effettuata dal Concorrente in funzione delle proprie previsioni come riportato nelle sottoanalisi dei mezzi) </t>
    </r>
  </si>
  <si>
    <t>(1a)</t>
  </si>
  <si>
    <t>IMPORTO TOTALE OPERAI</t>
  </si>
  <si>
    <r>
      <t xml:space="preserve">COSTO COMPLESSIVO DELLA MANODOPERA RIFERITO  
</t>
    </r>
    <r>
      <rPr>
        <sz val="9"/>
        <color rgb="FF002060"/>
        <rFont val="Century Schoolbook"/>
        <family val="1"/>
      </rPr>
      <t>(dovrà contenere la stima dei costi per tutti gli elementi riferiti agli operai, agli operatori, ed maestranze per manutenzioni, etc)</t>
    </r>
  </si>
  <si>
    <r>
      <t xml:space="preserve">TOTALE DEI COSTI RELATIVI ALLA MANODOPERA NON SOGGETTI A RIBASSO
</t>
    </r>
    <r>
      <rPr>
        <sz val="9"/>
        <color rgb="FF002060"/>
        <rFont val="Century Schoolbook"/>
        <family val="1"/>
      </rPr>
      <t>(valore riportato/da riportare nel documento VOA_W_01_LISTA_CATEGORIE_DI_LAVORO)</t>
    </r>
  </si>
  <si>
    <t>COSTO COMPLESSIVO DELLA MANODOPERA RIFERITA ALLE ANALISI PREZZI (1a+1b+1c)</t>
  </si>
  <si>
    <r>
      <rPr>
        <b/>
        <sz val="10"/>
        <color rgb="FF002060"/>
        <rFont val="Century Schoolbook"/>
        <family val="1"/>
      </rPr>
      <t>STIMA COSTO DELLA MANODOPERA NELL'AMBITO DEI COSTI INDIRETTI OVVERO SPESE GENERALI</t>
    </r>
    <r>
      <rPr>
        <b/>
        <sz val="9"/>
        <color rgb="FF002060"/>
        <rFont val="Century Schoolbook"/>
        <family val="1"/>
      </rPr>
      <t xml:space="preserve">
</t>
    </r>
    <r>
      <rPr>
        <sz val="9"/>
        <color rgb="FF002060"/>
        <rFont val="Century Schoolbook"/>
        <family val="1"/>
      </rPr>
      <t>(dovrà contenere l'eventuale previsione di manodopera che il Concorrente includerà nell'ambito delle spese generali di cantiere)</t>
    </r>
  </si>
  <si>
    <t>MANODOPERA OPERATORI MEZZI D'OPERA ED ATTREZZATURE</t>
  </si>
  <si>
    <t>MANODOPERA SQUADRE</t>
  </si>
  <si>
    <r>
      <t>autostrade//</t>
    </r>
    <r>
      <rPr>
        <i/>
        <sz val="16"/>
        <color rgb="FF002060"/>
        <rFont val="Arial Narrow"/>
        <family val="2"/>
      </rPr>
      <t>per l'italia s.p.a.</t>
    </r>
  </si>
  <si>
    <t>Pompa per verniciatura a spruzzo</t>
  </si>
  <si>
    <t>Intonacatrice</t>
  </si>
  <si>
    <t>Sega circolare</t>
  </si>
  <si>
    <t>compilazione a cura dell'O.E.</t>
  </si>
  <si>
    <t>calcolo automatico</t>
  </si>
  <si>
    <t>20.A52.A10.010</t>
  </si>
  <si>
    <t>Muratura non portante in laterizio, in mattoni comuni pressati.</t>
  </si>
  <si>
    <t>m³</t>
  </si>
  <si>
    <t>25.A05.A20.025</t>
  </si>
  <si>
    <t>Demolizione di strutture murarie esterne (muri sostegno, muri di confine e simili), di qualiasi spessore, altezze fino a 3,00 m, misurati fuori terra di calcestruzzo semplice e armato, eseguita a mano e/o con l'ausilio di martello demolitore.</t>
  </si>
  <si>
    <t>25.A05.B20.020</t>
  </si>
  <si>
    <t>Demolizione di rivestimenti in piastrelle posate a malta inclusa rimozione della malta</t>
  </si>
  <si>
    <t>25.A15.C10.005</t>
  </si>
  <si>
    <t>Trasporto con piccoli mezzi motorizzati o a mano. Trasporto detriti da demolizione a mano con cuffe, nell'impossibilità di montare il montacarichi.	Prezzo a mc per ogni m. di tragitto esclusivamente attraverso scale (da misurare in mezzeria) compresi i pianerottoli, Esclusi i tratti in piano negli androni e all'esterno degli edifici.	Prezzo a mc per ogni m. di tragitto.</t>
  </si>
  <si>
    <t>25.A54.B40.010</t>
  </si>
  <si>
    <t>Rasatura armata con malta preconfezionata a base minerale eseguita a due riprese fresco su fresco rifinita a frattazzo, con interposta rete in fibra di vetro o in poliestere compresa pulizia e preparazione del supporto con una mano di apposito primer. per rivestimento di intere campiture con rete in fibra di vetro 4x4 da 150 gr/mq , spessore totale circa mm 4.</t>
  </si>
  <si>
    <t>25.A90.A10.020</t>
  </si>
  <si>
    <t>Applicazione di fissativo e/o isolante per superfici murarie esterne silossanico pigmentato, inclusa la fornitura dello stesso.</t>
  </si>
  <si>
    <t>25.A90.A20.030</t>
  </si>
  <si>
    <t>Tinteggiatura di superfici murarie esterne con idropittura a base di resine silossaniche (prime due mani)</t>
  </si>
  <si>
    <t>25.A90.A20.032</t>
  </si>
  <si>
    <t>Tinteggiatura di superfici murarie esterne con idropittura a base di resine silossaniche (mani oltre al seconda)</t>
  </si>
  <si>
    <t>90.D15.A07.011</t>
  </si>
  <si>
    <t>Integrazione a rappezzi di intonaco interno o esterno, con malta di calce idraulica naturale e sabbia di fiume, compresa la preparazione del supporto. Escluso lo strato di finitura. Misurazione minima 0,25 mq per rappezzo primo strato fino a cm 3</t>
  </si>
  <si>
    <t>PA.01</t>
  </si>
  <si>
    <t>Ricostruzione degli spessori di rivestimento rimosso, con posa di nuovi intonaci “armati”, mediante applicazione con intonacatrice o a cazzuola di malta premiscelata in polvere per intonaci traspiranti e da muratura, a base di calce idraulica naturale e composti reattivi inorganici, sabbie naturali, speciali additivi, e microfibre, a bassissima emissione di sostanze organiche volatili, in uno spessore max di 30 mm per strato.Il tutto per una ricostruzione media di 1,5 cm.</t>
  </si>
  <si>
    <t>PA.03</t>
  </si>
  <si>
    <t>Fornitura e posa in opera di fascia di rivestimento in marmo travertino eseguita con malta cementizia o appositi collanti, compresi gli eventuali ancoraggi, chiavette metalliche, la sigillatura dei giunti</t>
  </si>
  <si>
    <t>PA.04</t>
  </si>
  <si>
    <t>Fornitura e posa in opera di elementi in profilato metallico di alluminio trattato superficialmente con un ciclo di lavorazione tinta con colore RAL a scelta della DL. Il profilo a forma di U rovesciata avrà la funzione di sostituire l'attuale mantovana nella proteziine dei prospetti. Il profilo sarà fissato meccanicamente mediante tasselli alle strutture portanti dell'edificio.</t>
  </si>
  <si>
    <t>PA.05</t>
  </si>
  <si>
    <t>Fornitura e posa in opera di isolamento in copertura in pannelli di polistirene espanso (EPS), esenti da CFC o HCFC, densità compresa tra 18-28 kg/m³ euroclasse E di resistenza al fuoco, marchiatura CE lambda pari a 0.033 W/mK, per isolamento termico di pareti e solai</t>
  </si>
  <si>
    <t>PA.06</t>
  </si>
  <si>
    <t>Fornitura e posa in opera di barriera al vapore</t>
  </si>
  <si>
    <t>PA.07</t>
  </si>
  <si>
    <t>Fornitura e posa in opera di membrana bituminosa  elastomerica, spessore 4 mm, flessibilità a freddo - 20° ad alto contenuto di poliolefine atattiche, biarmata con in tessuto nontessuto di poliestere e velovetro</t>
  </si>
  <si>
    <t>PA.09</t>
  </si>
  <si>
    <t>Fornitura e posa in opera di serramento in alluminio</t>
  </si>
  <si>
    <t>PA.10</t>
  </si>
  <si>
    <t>Fornitura e posa in opera numero 2  pensiline previa lo smontaggio delle esistenti	PENSILINA INGRESSO CORPO PRINCIPALE DT1:  PENSILINA IN LASTRA DI ALLUMINIO E TIRANTI IN ACCIAO	NR 1 cm 250 x S 140  Verniciature di serie: BIANCO RAL9010 - GRIGIOFERRO RAL 7016 - MARRONE CORTEN. Lastra in alluminio compatto spessore 3mm. Lega alluminio 5083. Specifiche cavi d’acciaio tondino diametro 6. Bulloneria in acciaio Inox Aisi 304	PENSILINA CORPO MENSA: PENSILINA A SBALZO IN VETRO	NR 1 cm 400 x S 150 	VETRO ANTISF. 10 + 10 TEMPERATO FL C/2 ASOLE SG 1,52</t>
  </si>
  <si>
    <t>Lavori di manutenzione prospetti corpo principale e coperture fabbricato Direzione Primo Tronco – Genova</t>
  </si>
  <si>
    <t xml:space="preserve">LAVORI DI MANUTENZIONE PROSPETTI CORPO PRINCIPALE E COPERTURE FABBRICATO DIREZIONE PRIMO TRONCO - GENOVA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</si>
</sst>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-* #,##0.000_-;\-* #,##0.000_-;_-* &quot;-&quot;??_-;_-@_-"/>
    <numFmt numFmtId="166" formatCode="_-* #,##0_-;\-* #,##0_-;_-* &quot;-&quot;??_-;_-@_-"/>
    <numFmt numFmtId="167" formatCode="_-* #,##0.000_-;\-* #,##0.000_-;_-* &quot;-&quot;???_-;_-@_-"/>
    <numFmt numFmtId="168" formatCode="#,##0.00\ &quot;€&quot;"/>
  </numFmts>
  <fonts count="2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b/>
      <sz val="10"/>
      <name val="Century Schoolbook"/>
      <family val="1"/>
    </font>
    <font>
      <sz val="10"/>
      <name val="Century Schoolbook"/>
      <family val="1"/>
    </font>
    <font>
      <b/>
      <sz val="11"/>
      <name val="Century Schoolbook"/>
      <family val="1"/>
    </font>
    <font>
      <sz val="11"/>
      <name val="Century Schoolbook"/>
      <family val="1"/>
    </font>
    <font>
      <i/>
      <sz val="10"/>
      <color indexed="56"/>
      <name val="Century Schoolbook"/>
      <family val="1"/>
    </font>
    <font>
      <sz val="9"/>
      <color indexed="56"/>
      <name val="Century Schoolbook"/>
      <family val="1"/>
    </font>
    <font>
      <sz val="11"/>
      <color rgb="FF000000"/>
      <name val="Calibri"/>
      <family val="2"/>
    </font>
    <font>
      <sz val="10"/>
      <color theme="0"/>
      <name val="Century Schoolbook"/>
      <family val="1"/>
    </font>
    <font>
      <b/>
      <sz val="10"/>
      <color rgb="FF002060"/>
      <name val="Century Schoolbook"/>
      <family val="1"/>
    </font>
    <font>
      <sz val="10"/>
      <color rgb="FF002060"/>
      <name val="Century Schoolbook"/>
      <family val="1"/>
    </font>
    <font>
      <b/>
      <sz val="11"/>
      <color rgb="FF002060"/>
      <name val="Century Schoolbook"/>
      <family val="1"/>
    </font>
    <font>
      <b/>
      <i/>
      <sz val="16"/>
      <color rgb="FF002060"/>
      <name val="Century Schoolbook"/>
      <family val="1"/>
    </font>
    <font>
      <b/>
      <sz val="11"/>
      <color rgb="FF0B0FB9"/>
      <name val="Century Schoolbook"/>
      <family val="1"/>
    </font>
    <font>
      <b/>
      <sz val="12"/>
      <color rgb="FF002060"/>
      <name val="Century Schoolbook"/>
      <family val="1"/>
    </font>
    <font>
      <i/>
      <sz val="10"/>
      <color rgb="FF002060"/>
      <name val="Century Schoolbook"/>
      <family val="1"/>
    </font>
    <font>
      <b/>
      <sz val="9"/>
      <color rgb="FF002060"/>
      <name val="Century Schoolbook"/>
      <family val="1"/>
    </font>
    <font>
      <sz val="9"/>
      <color rgb="FF002060"/>
      <name val="Century Schoolbook"/>
      <family val="1"/>
    </font>
    <font>
      <b/>
      <i/>
      <sz val="16"/>
      <color rgb="FF002060"/>
      <name val="Arial Narrow"/>
      <family val="2"/>
    </font>
    <font>
      <i/>
      <sz val="16"/>
      <color rgb="FF002060"/>
      <name val="Arial Narrow"/>
      <family val="2"/>
    </font>
    <font>
      <b/>
      <sz val="10"/>
      <color rgb="FF002060"/>
      <name val="Arial Narrow"/>
      <family val="2"/>
    </font>
    <font>
      <i/>
      <sz val="8"/>
      <color rgb="FF002060"/>
      <name val="Arial Narrow"/>
      <family val="2"/>
    </font>
    <font>
      <sz val="10"/>
      <color rgb="FF000000"/>
      <name val="Century Schoolbook"/>
      <family val="1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7E4D5"/>
        <bgColor indexed="64"/>
      </patternFill>
    </fill>
  </fills>
  <borders count="8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double">
        <color theme="0" tint="-0.499984740745262"/>
      </left>
      <right/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double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 style="thin">
        <color theme="0" tint="-0.499984740745262"/>
      </left>
      <right style="double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/>
      <bottom style="medium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double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 style="double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 style="double">
        <color theme="0" tint="-0.499984740745262"/>
      </right>
      <top/>
      <bottom/>
      <diagonal/>
    </border>
    <border>
      <left style="double">
        <color theme="0" tint="-0.499984740745262"/>
      </left>
      <right/>
      <top style="double">
        <color theme="0" tint="-0.499984740745262"/>
      </top>
      <bottom/>
      <diagonal/>
    </border>
    <border>
      <left/>
      <right/>
      <top style="double">
        <color theme="0" tint="-0.499984740745262"/>
      </top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double">
        <color theme="0" tint="-0.499984740745262"/>
      </right>
      <top/>
      <bottom/>
      <diagonal/>
    </border>
    <border>
      <left style="double">
        <color theme="0" tint="-0.499984740745262"/>
      </left>
      <right/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/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double">
        <color theme="0" tint="-0.34998626667073579"/>
      </left>
      <right/>
      <top style="double">
        <color theme="0" tint="-0.34998626667073579"/>
      </top>
      <bottom style="double">
        <color theme="0" tint="-0.34998626667073579"/>
      </bottom>
      <diagonal/>
    </border>
    <border>
      <left/>
      <right/>
      <top style="double">
        <color theme="0" tint="-0.34998626667073579"/>
      </top>
      <bottom style="double">
        <color theme="0" tint="-0.34998626667073579"/>
      </bottom>
      <diagonal/>
    </border>
    <border>
      <left/>
      <right style="double">
        <color theme="0" tint="-0.34998626667073579"/>
      </right>
      <top style="double">
        <color theme="0" tint="-0.34998626667073579"/>
      </top>
      <bottom style="double">
        <color theme="0" tint="-0.34998626667073579"/>
      </bottom>
      <diagonal/>
    </border>
    <border>
      <left style="double">
        <color theme="0" tint="-0.34998626667073579"/>
      </left>
      <right/>
      <top style="medium">
        <color theme="0" tint="-0.34998626667073579"/>
      </top>
      <bottom style="double">
        <color theme="0" tint="-0.34998626667073579"/>
      </bottom>
      <diagonal/>
    </border>
    <border>
      <left/>
      <right/>
      <top style="medium">
        <color theme="0" tint="-0.34998626667073579"/>
      </top>
      <bottom style="double">
        <color theme="0" tint="-0.34998626667073579"/>
      </bottom>
      <diagonal/>
    </border>
    <border>
      <left/>
      <right style="double">
        <color theme="0" tint="-0.34998626667073579"/>
      </right>
      <top style="medium">
        <color theme="0" tint="-0.34998626667073579"/>
      </top>
      <bottom style="double">
        <color theme="0" tint="-0.34998626667073579"/>
      </bottom>
      <diagonal/>
    </border>
    <border>
      <left/>
      <right/>
      <top style="medium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medium">
        <color theme="0" tint="-0.499984740745262"/>
      </top>
      <bottom style="double">
        <color theme="0" tint="-0.499984740745262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double">
        <color theme="0" tint="-0.34998626667073579"/>
      </bottom>
      <diagonal/>
    </border>
    <border>
      <left style="thin">
        <color theme="0" tint="-0.34998626667073579"/>
      </left>
      <right/>
      <top style="double">
        <color theme="0" tint="-0.34998626667073579"/>
      </top>
      <bottom style="double">
        <color theme="0" tint="-0.34998626667073579"/>
      </bottom>
      <diagonal/>
    </border>
    <border>
      <left style="double">
        <color theme="0" tint="-0.499984740745262"/>
      </left>
      <right style="hair">
        <color theme="0" tint="-0.499984740745262"/>
      </right>
      <top style="medium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medium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double">
        <color theme="0" tint="-0.499984740745262"/>
      </right>
      <top style="medium">
        <color theme="0" tint="-0.499984740745262"/>
      </top>
      <bottom style="hair">
        <color theme="0" tint="-0.499984740745262"/>
      </bottom>
      <diagonal/>
    </border>
    <border>
      <left style="double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double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double">
        <color theme="0" tint="-0.499984740745262"/>
      </left>
      <right style="hair">
        <color theme="0" tint="-0.499984740745262"/>
      </right>
      <top style="hair">
        <color theme="0" tint="-0.499984740745262"/>
      </top>
      <bottom style="medium">
        <color theme="0" tint="-0.34998626667073579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medium">
        <color theme="0" tint="-0.34998626667073579"/>
      </bottom>
      <diagonal/>
    </border>
    <border>
      <left style="double">
        <color theme="0" tint="-0.499984740745262"/>
      </left>
      <right style="hair">
        <color theme="0" tint="-0.499984740745262"/>
      </right>
      <top style="hair">
        <color theme="0" tint="-0.499984740745262"/>
      </top>
      <bottom style="medium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medium">
        <color theme="0" tint="-0.499984740745262"/>
      </bottom>
      <diagonal/>
    </border>
    <border>
      <left style="hair">
        <color theme="0" tint="-0.499984740745262"/>
      </left>
      <right style="double">
        <color theme="0" tint="-0.499984740745262"/>
      </right>
      <top style="hair">
        <color theme="0" tint="-0.499984740745262"/>
      </top>
      <bottom style="medium">
        <color theme="0" tint="-0.499984740745262"/>
      </bottom>
      <diagonal/>
    </border>
    <border>
      <left/>
      <right style="hair">
        <color theme="0" tint="-0.499984740745262"/>
      </right>
      <top style="medium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medium">
        <color theme="0" tint="-0.499984740745262"/>
      </top>
      <bottom style="hair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medium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3" fillId="0" borderId="0"/>
    <xf numFmtId="9" fontId="1" fillId="0" borderId="0" applyFont="0" applyFill="0" applyBorder="0" applyAlignment="0" applyProtection="0"/>
    <xf numFmtId="0" fontId="1" fillId="0" borderId="0"/>
  </cellStyleXfs>
  <cellXfs count="178">
    <xf numFmtId="0" fontId="0" fillId="0" borderId="0" xfId="0"/>
    <xf numFmtId="0" fontId="4" fillId="0" borderId="0" xfId="0" applyFont="1"/>
    <xf numFmtId="0" fontId="4" fillId="0" borderId="5" xfId="0" applyFont="1" applyBorder="1"/>
    <xf numFmtId="165" fontId="14" fillId="4" borderId="8" xfId="0" applyNumberFormat="1" applyFont="1" applyFill="1" applyBorder="1" applyAlignment="1">
      <alignment vertical="center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vertical="center"/>
    </xf>
    <xf numFmtId="43" fontId="8" fillId="2" borderId="0" xfId="4" applyFont="1" applyFill="1" applyAlignment="1">
      <alignment vertical="center"/>
    </xf>
    <xf numFmtId="0" fontId="8" fillId="2" borderId="0" xfId="4" applyNumberFormat="1" applyFont="1" applyFill="1" applyAlignment="1">
      <alignment horizontal="left" vertical="center"/>
    </xf>
    <xf numFmtId="0" fontId="15" fillId="2" borderId="15" xfId="0" quotePrefix="1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left" vertical="center" wrapText="1"/>
    </xf>
    <xf numFmtId="0" fontId="15" fillId="2" borderId="17" xfId="0" quotePrefix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left" vertical="center" wrapText="1"/>
    </xf>
    <xf numFmtId="49" fontId="18" fillId="2" borderId="17" xfId="0" applyNumberFormat="1" applyFont="1" applyFill="1" applyBorder="1" applyAlignment="1">
      <alignment horizontal="center" vertical="center"/>
    </xf>
    <xf numFmtId="49" fontId="1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vertical="center" wrapText="1"/>
    </xf>
    <xf numFmtId="0" fontId="8" fillId="2" borderId="0" xfId="4" quotePrefix="1" applyNumberFormat="1" applyFont="1" applyFill="1" applyAlignment="1">
      <alignment horizontal="left" vertical="center"/>
    </xf>
    <xf numFmtId="0" fontId="4" fillId="0" borderId="39" xfId="0" applyFont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5" fillId="7" borderId="9" xfId="0" applyFont="1" applyFill="1" applyBorder="1" applyAlignment="1">
      <alignment horizontal="center" vertical="center" wrapText="1"/>
    </xf>
    <xf numFmtId="0" fontId="15" fillId="7" borderId="20" xfId="0" applyFont="1" applyFill="1" applyBorder="1" applyAlignment="1">
      <alignment horizontal="center" vertical="center" wrapText="1"/>
    </xf>
    <xf numFmtId="0" fontId="17" fillId="8" borderId="10" xfId="7" applyFont="1" applyFill="1" applyBorder="1" applyAlignment="1">
      <alignment horizontal="centerContinuous" vertical="center" wrapText="1"/>
    </xf>
    <xf numFmtId="0" fontId="17" fillId="8" borderId="11" xfId="7" applyFont="1" applyFill="1" applyBorder="1" applyAlignment="1">
      <alignment horizontal="centerContinuous" vertical="center" wrapText="1"/>
    </xf>
    <xf numFmtId="0" fontId="17" fillId="8" borderId="12" xfId="7" applyFont="1" applyFill="1" applyBorder="1" applyAlignment="1">
      <alignment horizontal="centerContinuous" vertical="center" wrapText="1"/>
    </xf>
    <xf numFmtId="0" fontId="17" fillId="8" borderId="13" xfId="7" applyFont="1" applyFill="1" applyBorder="1" applyAlignment="1">
      <alignment horizontal="centerContinuous" vertical="center" wrapText="1"/>
    </xf>
    <xf numFmtId="0" fontId="17" fillId="8" borderId="14" xfId="7" applyFont="1" applyFill="1" applyBorder="1" applyAlignment="1">
      <alignment horizontal="centerContinuous" vertical="center" wrapText="1"/>
    </xf>
    <xf numFmtId="0" fontId="15" fillId="8" borderId="6" xfId="7" applyFont="1" applyFill="1" applyBorder="1" applyAlignment="1">
      <alignment horizontal="center" vertical="center" wrapText="1"/>
    </xf>
    <xf numFmtId="0" fontId="15" fillId="8" borderId="12" xfId="7" applyFont="1" applyFill="1" applyBorder="1" applyAlignment="1">
      <alignment horizontal="center" vertical="center" wrapText="1"/>
    </xf>
    <xf numFmtId="0" fontId="15" fillId="8" borderId="1" xfId="7" applyFont="1" applyFill="1" applyBorder="1" applyAlignment="1">
      <alignment horizontal="center" vertical="center" wrapText="1"/>
    </xf>
    <xf numFmtId="0" fontId="15" fillId="8" borderId="18" xfId="7" applyFont="1" applyFill="1" applyBorder="1" applyAlignment="1">
      <alignment horizontal="center" vertical="center" wrapText="1"/>
    </xf>
    <xf numFmtId="0" fontId="15" fillId="8" borderId="19" xfId="0" applyFont="1" applyFill="1" applyBorder="1" applyAlignment="1">
      <alignment horizontal="center" vertical="center" wrapText="1"/>
    </xf>
    <xf numFmtId="0" fontId="15" fillId="8" borderId="3" xfId="0" applyFont="1" applyFill="1" applyBorder="1" applyAlignment="1">
      <alignment horizontal="center" vertical="center" wrapText="1"/>
    </xf>
    <xf numFmtId="0" fontId="15" fillId="8" borderId="38" xfId="0" applyFont="1" applyFill="1" applyBorder="1" applyAlignment="1">
      <alignment horizontal="center" vertical="center" wrapText="1"/>
    </xf>
    <xf numFmtId="166" fontId="15" fillId="7" borderId="7" xfId="4" applyNumberFormat="1" applyFont="1" applyFill="1" applyBorder="1" applyAlignment="1">
      <alignment horizontal="center" vertical="center" wrapText="1"/>
    </xf>
    <xf numFmtId="0" fontId="15" fillId="7" borderId="7" xfId="4" applyNumberFormat="1" applyFont="1" applyFill="1" applyBorder="1" applyAlignment="1">
      <alignment horizontal="center" vertical="center" wrapText="1"/>
    </xf>
    <xf numFmtId="49" fontId="15" fillId="7" borderId="3" xfId="4" applyNumberFormat="1" applyFont="1" applyFill="1" applyBorder="1" applyAlignment="1">
      <alignment horizontal="center" vertical="center" wrapText="1"/>
    </xf>
    <xf numFmtId="0" fontId="15" fillId="7" borderId="3" xfId="4" applyNumberFormat="1" applyFont="1" applyFill="1" applyBorder="1" applyAlignment="1">
      <alignment horizontal="center" vertical="center" wrapText="1"/>
    </xf>
    <xf numFmtId="49" fontId="15" fillId="7" borderId="3" xfId="6" applyNumberFormat="1" applyFont="1" applyFill="1" applyBorder="1" applyAlignment="1">
      <alignment horizontal="center" vertical="center" wrapText="1"/>
    </xf>
    <xf numFmtId="0" fontId="15" fillId="7" borderId="3" xfId="6" applyNumberFormat="1" applyFont="1" applyFill="1" applyBorder="1" applyAlignment="1">
      <alignment horizontal="center" vertical="center" wrapText="1"/>
    </xf>
    <xf numFmtId="166" fontId="15" fillId="7" borderId="7" xfId="6" applyNumberFormat="1" applyFont="1" applyFill="1" applyBorder="1" applyAlignment="1">
      <alignment horizontal="center" vertical="center" wrapText="1"/>
    </xf>
    <xf numFmtId="0" fontId="15" fillId="7" borderId="7" xfId="6" applyNumberFormat="1" applyFont="1" applyFill="1" applyBorder="1" applyAlignment="1">
      <alignment horizontal="center" vertical="center" wrapText="1"/>
    </xf>
    <xf numFmtId="0" fontId="15" fillId="3" borderId="56" xfId="7" quotePrefix="1" applyFont="1" applyFill="1" applyBorder="1" applyAlignment="1">
      <alignment horizontal="right" vertical="center"/>
    </xf>
    <xf numFmtId="0" fontId="15" fillId="3" borderId="54" xfId="7" quotePrefix="1" applyFont="1" applyFill="1" applyBorder="1" applyAlignment="1">
      <alignment horizontal="right" vertical="center" wrapText="1"/>
    </xf>
    <xf numFmtId="0" fontId="15" fillId="3" borderId="51" xfId="7" quotePrefix="1" applyFont="1" applyFill="1" applyBorder="1" applyAlignment="1">
      <alignment horizontal="right" vertical="center" wrapText="1"/>
    </xf>
    <xf numFmtId="0" fontId="16" fillId="0" borderId="61" xfId="7" quotePrefix="1" applyFont="1" applyBorder="1" applyAlignment="1">
      <alignment horizontal="center" vertical="top"/>
    </xf>
    <xf numFmtId="0" fontId="15" fillId="0" borderId="62" xfId="7" applyFont="1" applyBorder="1" applyAlignment="1">
      <alignment horizontal="left" vertical="top" wrapText="1"/>
    </xf>
    <xf numFmtId="0" fontId="16" fillId="0" borderId="62" xfId="0" applyFont="1" applyBorder="1" applyAlignment="1">
      <alignment horizontal="left" vertical="justify" wrapText="1"/>
    </xf>
    <xf numFmtId="0" fontId="16" fillId="0" borderId="64" xfId="7" quotePrefix="1" applyFont="1" applyBorder="1" applyAlignment="1">
      <alignment horizontal="center" vertical="top"/>
    </xf>
    <xf numFmtId="0" fontId="15" fillId="0" borderId="65" xfId="7" applyFont="1" applyBorder="1" applyAlignment="1">
      <alignment horizontal="left" vertical="top" wrapText="1"/>
    </xf>
    <xf numFmtId="0" fontId="16" fillId="0" borderId="65" xfId="0" applyFont="1" applyBorder="1" applyAlignment="1">
      <alignment horizontal="left" vertical="justify" wrapText="1"/>
    </xf>
    <xf numFmtId="0" fontId="16" fillId="0" borderId="67" xfId="7" quotePrefix="1" applyFont="1" applyBorder="1" applyAlignment="1">
      <alignment horizontal="center" vertical="top"/>
    </xf>
    <xf numFmtId="0" fontId="15" fillId="0" borderId="68" xfId="7" applyFont="1" applyBorder="1" applyAlignment="1">
      <alignment horizontal="left" vertical="top" wrapText="1"/>
    </xf>
    <xf numFmtId="0" fontId="16" fillId="0" borderId="68" xfId="0" applyFont="1" applyBorder="1" applyAlignment="1">
      <alignment horizontal="left" vertical="justify" wrapText="1"/>
    </xf>
    <xf numFmtId="0" fontId="16" fillId="0" borderId="61" xfId="0" quotePrefix="1" applyFont="1" applyBorder="1" applyAlignment="1">
      <alignment horizontal="left" vertical="top"/>
    </xf>
    <xf numFmtId="0" fontId="15" fillId="0" borderId="62" xfId="0" applyFont="1" applyBorder="1" applyAlignment="1">
      <alignment horizontal="left" vertical="top" wrapText="1"/>
    </xf>
    <xf numFmtId="0" fontId="16" fillId="0" borderId="64" xfId="0" quotePrefix="1" applyFont="1" applyBorder="1" applyAlignment="1">
      <alignment horizontal="left" vertical="top"/>
    </xf>
    <xf numFmtId="0" fontId="15" fillId="0" borderId="65" xfId="0" applyFont="1" applyBorder="1" applyAlignment="1">
      <alignment horizontal="left" vertical="top" wrapText="1"/>
    </xf>
    <xf numFmtId="0" fontId="16" fillId="0" borderId="69" xfId="0" quotePrefix="1" applyFont="1" applyBorder="1" applyAlignment="1">
      <alignment horizontal="left" vertical="top"/>
    </xf>
    <xf numFmtId="0" fontId="15" fillId="0" borderId="70" xfId="0" applyFont="1" applyBorder="1" applyAlignment="1">
      <alignment horizontal="left" vertical="top" wrapText="1"/>
    </xf>
    <xf numFmtId="0" fontId="16" fillId="0" borderId="70" xfId="0" applyFont="1" applyBorder="1" applyAlignment="1">
      <alignment horizontal="left" vertical="justify" wrapText="1"/>
    </xf>
    <xf numFmtId="0" fontId="8" fillId="2" borderId="61" xfId="0" applyFont="1" applyFill="1" applyBorder="1" applyAlignment="1">
      <alignment horizontal="center" vertical="top" wrapText="1"/>
    </xf>
    <xf numFmtId="43" fontId="8" fillId="8" borderId="62" xfId="4" applyFont="1" applyFill="1" applyBorder="1" applyAlignment="1">
      <alignment horizontal="right"/>
    </xf>
    <xf numFmtId="0" fontId="8" fillId="2" borderId="64" xfId="0" applyFont="1" applyFill="1" applyBorder="1" applyAlignment="1">
      <alignment horizontal="center" vertical="top" wrapText="1"/>
    </xf>
    <xf numFmtId="43" fontId="8" fillId="8" borderId="65" xfId="4" applyFont="1" applyFill="1" applyBorder="1" applyAlignment="1">
      <alignment horizontal="right"/>
    </xf>
    <xf numFmtId="165" fontId="10" fillId="3" borderId="72" xfId="6" applyNumberFormat="1" applyFont="1" applyFill="1" applyBorder="1" applyAlignment="1">
      <alignment horizontal="center" wrapText="1"/>
    </xf>
    <xf numFmtId="165" fontId="10" fillId="3" borderId="73" xfId="6" applyNumberFormat="1" applyFont="1" applyFill="1" applyBorder="1" applyAlignment="1">
      <alignment horizontal="center" wrapText="1"/>
    </xf>
    <xf numFmtId="0" fontId="15" fillId="8" borderId="13" xfId="7" applyFont="1" applyFill="1" applyBorder="1" applyAlignment="1">
      <alignment horizontal="center" vertical="center" wrapText="1"/>
    </xf>
    <xf numFmtId="43" fontId="8" fillId="8" borderId="72" xfId="4" applyFont="1" applyFill="1" applyBorder="1" applyAlignment="1">
      <alignment horizontal="right"/>
    </xf>
    <xf numFmtId="43" fontId="8" fillId="8" borderId="73" xfId="4" applyFont="1" applyFill="1" applyBorder="1" applyAlignment="1">
      <alignment horizontal="right"/>
    </xf>
    <xf numFmtId="43" fontId="8" fillId="8" borderId="73" xfId="6" applyFont="1" applyFill="1" applyBorder="1" applyAlignment="1">
      <alignment horizontal="right"/>
    </xf>
    <xf numFmtId="165" fontId="10" fillId="3" borderId="77" xfId="6" applyNumberFormat="1" applyFont="1" applyFill="1" applyBorder="1" applyAlignment="1">
      <alignment horizontal="center" wrapText="1"/>
    </xf>
    <xf numFmtId="165" fontId="8" fillId="3" borderId="74" xfId="6" applyNumberFormat="1" applyFont="1" applyFill="1" applyBorder="1" applyAlignment="1">
      <alignment horizontal="center" wrapText="1"/>
    </xf>
    <xf numFmtId="165" fontId="10" fillId="3" borderId="78" xfId="6" applyNumberFormat="1" applyFont="1" applyFill="1" applyBorder="1" applyAlignment="1">
      <alignment horizontal="center" wrapText="1"/>
    </xf>
    <xf numFmtId="165" fontId="8" fillId="3" borderId="75" xfId="6" applyNumberFormat="1" applyFont="1" applyFill="1" applyBorder="1" applyAlignment="1">
      <alignment horizontal="center" wrapText="1"/>
    </xf>
    <xf numFmtId="0" fontId="15" fillId="7" borderId="35" xfId="0" applyFont="1" applyFill="1" applyBorder="1" applyAlignment="1">
      <alignment horizontal="center" vertical="center" wrapText="1"/>
    </xf>
    <xf numFmtId="167" fontId="8" fillId="3" borderId="79" xfId="6" applyNumberFormat="1" applyFont="1" applyFill="1" applyBorder="1" applyAlignment="1">
      <alignment horizontal="center" wrapText="1"/>
    </xf>
    <xf numFmtId="167" fontId="8" fillId="3" borderId="80" xfId="6" applyNumberFormat="1" applyFont="1" applyFill="1" applyBorder="1" applyAlignment="1">
      <alignment horizontal="center" wrapText="1"/>
    </xf>
    <xf numFmtId="0" fontId="15" fillId="7" borderId="19" xfId="0" applyFont="1" applyFill="1" applyBorder="1" applyAlignment="1">
      <alignment horizontal="center" vertical="center" wrapText="1"/>
    </xf>
    <xf numFmtId="167" fontId="8" fillId="3" borderId="74" xfId="6" applyNumberFormat="1" applyFont="1" applyFill="1" applyBorder="1" applyAlignment="1">
      <alignment horizontal="center" wrapText="1"/>
    </xf>
    <xf numFmtId="167" fontId="8" fillId="3" borderId="75" xfId="6" applyNumberFormat="1" applyFont="1" applyFill="1" applyBorder="1" applyAlignment="1">
      <alignment horizontal="center" wrapText="1"/>
    </xf>
    <xf numFmtId="165" fontId="8" fillId="3" borderId="79" xfId="6" applyNumberFormat="1" applyFont="1" applyFill="1" applyBorder="1" applyAlignment="1">
      <alignment horizontal="center" wrapText="1"/>
    </xf>
    <xf numFmtId="165" fontId="8" fillId="3" borderId="80" xfId="6" applyNumberFormat="1" applyFont="1" applyFill="1" applyBorder="1" applyAlignment="1">
      <alignment horizontal="center" wrapText="1"/>
    </xf>
    <xf numFmtId="0" fontId="15" fillId="8" borderId="35" xfId="0" applyFont="1" applyFill="1" applyBorder="1" applyAlignment="1">
      <alignment horizontal="center" vertical="center" wrapText="1"/>
    </xf>
    <xf numFmtId="43" fontId="8" fillId="8" borderId="79" xfId="4" applyFont="1" applyFill="1" applyBorder="1" applyAlignment="1">
      <alignment horizontal="right"/>
    </xf>
    <xf numFmtId="43" fontId="8" fillId="8" borderId="80" xfId="4" applyFont="1" applyFill="1" applyBorder="1" applyAlignment="1">
      <alignment horizontal="right"/>
    </xf>
    <xf numFmtId="43" fontId="8" fillId="8" borderId="80" xfId="6" applyFont="1" applyFill="1" applyBorder="1" applyAlignment="1">
      <alignment horizontal="right"/>
    </xf>
    <xf numFmtId="0" fontId="17" fillId="8" borderId="81" xfId="7" applyFont="1" applyFill="1" applyBorder="1" applyAlignment="1">
      <alignment horizontal="centerContinuous" vertical="center" wrapText="1"/>
    </xf>
    <xf numFmtId="0" fontId="15" fillId="8" borderId="76" xfId="7" applyFont="1" applyFill="1" applyBorder="1" applyAlignment="1">
      <alignment horizontal="center" vertical="center" wrapText="1"/>
    </xf>
    <xf numFmtId="0" fontId="15" fillId="8" borderId="9" xfId="0" applyFont="1" applyFill="1" applyBorder="1" applyAlignment="1">
      <alignment horizontal="center" vertical="center" wrapText="1"/>
    </xf>
    <xf numFmtId="0" fontId="15" fillId="8" borderId="20" xfId="0" applyFont="1" applyFill="1" applyBorder="1" applyAlignment="1">
      <alignment horizontal="center" vertical="center" wrapText="1"/>
    </xf>
    <xf numFmtId="43" fontId="8" fillId="8" borderId="77" xfId="4" applyFont="1" applyFill="1" applyBorder="1" applyAlignment="1">
      <alignment horizontal="right"/>
    </xf>
    <xf numFmtId="43" fontId="8" fillId="8" borderId="74" xfId="4" applyFont="1" applyFill="1" applyBorder="1" applyAlignment="1">
      <alignment horizontal="right"/>
    </xf>
    <xf numFmtId="43" fontId="8" fillId="8" borderId="78" xfId="4" applyFont="1" applyFill="1" applyBorder="1" applyAlignment="1">
      <alignment horizontal="right"/>
    </xf>
    <xf numFmtId="43" fontId="8" fillId="8" borderId="75" xfId="4" applyFont="1" applyFill="1" applyBorder="1" applyAlignment="1">
      <alignment horizontal="right"/>
    </xf>
    <xf numFmtId="9" fontId="26" fillId="5" borderId="82" xfId="9" applyFont="1" applyFill="1" applyBorder="1" applyAlignment="1" applyProtection="1">
      <alignment horizontal="center" vertical="center"/>
    </xf>
    <xf numFmtId="9" fontId="26" fillId="7" borderId="82" xfId="9" applyFont="1" applyFill="1" applyBorder="1" applyAlignment="1" applyProtection="1">
      <alignment horizontal="center" vertical="center"/>
    </xf>
    <xf numFmtId="0" fontId="27" fillId="0" borderId="0" xfId="10" applyFont="1" applyAlignment="1">
      <alignment horizontal="right" vertical="center"/>
    </xf>
    <xf numFmtId="9" fontId="26" fillId="0" borderId="0" xfId="9" applyFont="1" applyFill="1" applyBorder="1" applyAlignment="1" applyProtection="1">
      <alignment horizontal="center" vertical="center"/>
    </xf>
    <xf numFmtId="168" fontId="16" fillId="7" borderId="63" xfId="4" applyNumberFormat="1" applyFont="1" applyFill="1" applyBorder="1" applyAlignment="1">
      <alignment horizontal="center" wrapText="1"/>
    </xf>
    <xf numFmtId="168" fontId="16" fillId="7" borderId="66" xfId="4" applyNumberFormat="1" applyFont="1" applyFill="1" applyBorder="1" applyAlignment="1">
      <alignment horizontal="center" wrapText="1"/>
    </xf>
    <xf numFmtId="168" fontId="16" fillId="7" borderId="71" xfId="4" applyNumberFormat="1" applyFont="1" applyFill="1" applyBorder="1" applyAlignment="1">
      <alignment horizontal="center" wrapText="1"/>
    </xf>
    <xf numFmtId="166" fontId="16" fillId="5" borderId="62" xfId="4" applyNumberFormat="1" applyFont="1" applyFill="1" applyBorder="1" applyAlignment="1">
      <alignment horizontal="center" wrapText="1"/>
    </xf>
    <xf numFmtId="166" fontId="16" fillId="5" borderId="65" xfId="4" applyNumberFormat="1" applyFont="1" applyFill="1" applyBorder="1" applyAlignment="1">
      <alignment horizontal="center" wrapText="1"/>
    </xf>
    <xf numFmtId="166" fontId="16" fillId="5" borderId="70" xfId="4" applyNumberFormat="1" applyFont="1" applyFill="1" applyBorder="1" applyAlignment="1">
      <alignment horizontal="center" wrapText="1"/>
    </xf>
    <xf numFmtId="0" fontId="8" fillId="0" borderId="62" xfId="0" applyFont="1" applyBorder="1" applyAlignment="1">
      <alignment horizontal="center" vertical="center" wrapText="1"/>
    </xf>
    <xf numFmtId="0" fontId="8" fillId="0" borderId="62" xfId="0" applyFont="1" applyBorder="1" applyAlignment="1">
      <alignment horizontal="left" vertical="top" wrapText="1"/>
    </xf>
    <xf numFmtId="2" fontId="8" fillId="0" borderId="74" xfId="0" applyNumberFormat="1" applyFont="1" applyBorder="1" applyAlignment="1">
      <alignment horizontal="center" vertical="center" shrinkToFit="1"/>
    </xf>
    <xf numFmtId="0" fontId="8" fillId="0" borderId="65" xfId="0" applyFont="1" applyBorder="1" applyAlignment="1">
      <alignment horizontal="center" vertical="center" wrapText="1"/>
    </xf>
    <xf numFmtId="0" fontId="28" fillId="0" borderId="65" xfId="0" applyFont="1" applyBorder="1" applyAlignment="1">
      <alignment horizontal="left" vertical="top" wrapText="1"/>
    </xf>
    <xf numFmtId="2" fontId="8" fillId="0" borderId="75" xfId="0" applyNumberFormat="1" applyFont="1" applyBorder="1" applyAlignment="1">
      <alignment horizontal="center" vertical="center" shrinkToFit="1"/>
    </xf>
    <xf numFmtId="2" fontId="8" fillId="0" borderId="65" xfId="0" applyNumberFormat="1" applyFont="1" applyBorder="1" applyAlignment="1">
      <alignment horizontal="center" vertical="center" shrinkToFit="1"/>
    </xf>
    <xf numFmtId="0" fontId="8" fillId="0" borderId="65" xfId="0" applyFont="1" applyBorder="1" applyAlignment="1">
      <alignment horizontal="left" vertical="top" wrapText="1"/>
    </xf>
    <xf numFmtId="0" fontId="8" fillId="0" borderId="75" xfId="0" applyFont="1" applyBorder="1" applyAlignment="1">
      <alignment horizontal="center" vertical="center" wrapText="1"/>
    </xf>
    <xf numFmtId="0" fontId="15" fillId="3" borderId="50" xfId="7" quotePrefix="1" applyFont="1" applyFill="1" applyBorder="1" applyAlignment="1">
      <alignment horizontal="left" vertical="center" wrapText="1"/>
    </xf>
    <xf numFmtId="0" fontId="15" fillId="3" borderId="51" xfId="7" quotePrefix="1" applyFont="1" applyFill="1" applyBorder="1" applyAlignment="1">
      <alignment horizontal="left" vertical="center" wrapText="1"/>
    </xf>
    <xf numFmtId="44" fontId="15" fillId="7" borderId="60" xfId="6" applyNumberFormat="1" applyFont="1" applyFill="1" applyBorder="1" applyAlignment="1">
      <alignment horizontal="center" vertical="center" wrapText="1"/>
    </xf>
    <xf numFmtId="44" fontId="15" fillId="7" borderId="52" xfId="6" applyNumberFormat="1" applyFont="1" applyFill="1" applyBorder="1" applyAlignment="1">
      <alignment horizontal="center" vertical="center" wrapText="1"/>
    </xf>
    <xf numFmtId="44" fontId="15" fillId="5" borderId="60" xfId="6" applyNumberFormat="1" applyFont="1" applyFill="1" applyBorder="1" applyAlignment="1">
      <alignment horizontal="center" vertical="center" wrapText="1"/>
    </xf>
    <xf numFmtId="44" fontId="15" fillId="5" borderId="52" xfId="6" applyNumberFormat="1" applyFont="1" applyFill="1" applyBorder="1" applyAlignment="1">
      <alignment horizontal="center" vertical="center" wrapText="1"/>
    </xf>
    <xf numFmtId="0" fontId="17" fillId="7" borderId="25" xfId="0" applyFont="1" applyFill="1" applyBorder="1" applyAlignment="1">
      <alignment horizontal="center" vertical="center" wrapText="1"/>
    </xf>
    <xf numFmtId="0" fontId="17" fillId="7" borderId="26" xfId="0" applyFont="1" applyFill="1" applyBorder="1" applyAlignment="1">
      <alignment horizontal="center" vertical="center" wrapText="1"/>
    </xf>
    <xf numFmtId="0" fontId="17" fillId="7" borderId="27" xfId="0" applyFont="1" applyFill="1" applyBorder="1" applyAlignment="1">
      <alignment horizontal="center" vertical="center" wrapText="1"/>
    </xf>
    <xf numFmtId="0" fontId="15" fillId="7" borderId="50" xfId="7" quotePrefix="1" applyFont="1" applyFill="1" applyBorder="1" applyAlignment="1">
      <alignment horizontal="center" vertical="center" wrapText="1"/>
    </xf>
    <xf numFmtId="0" fontId="15" fillId="7" borderId="51" xfId="7" quotePrefix="1" applyFont="1" applyFill="1" applyBorder="1" applyAlignment="1">
      <alignment horizontal="center" vertical="center" wrapText="1"/>
    </xf>
    <xf numFmtId="0" fontId="15" fillId="7" borderId="52" xfId="7" quotePrefix="1" applyFont="1" applyFill="1" applyBorder="1" applyAlignment="1">
      <alignment horizontal="center" vertical="center" wrapText="1"/>
    </xf>
    <xf numFmtId="0" fontId="15" fillId="0" borderId="0" xfId="7" quotePrefix="1" applyFont="1" applyAlignment="1">
      <alignment horizontal="center" vertical="top"/>
    </xf>
    <xf numFmtId="0" fontId="22" fillId="3" borderId="50" xfId="7" quotePrefix="1" applyFont="1" applyFill="1" applyBorder="1" applyAlignment="1">
      <alignment horizontal="left" vertical="center" wrapText="1"/>
    </xf>
    <xf numFmtId="0" fontId="22" fillId="3" borderId="51" xfId="7" quotePrefix="1" applyFont="1" applyFill="1" applyBorder="1" applyAlignment="1">
      <alignment horizontal="left" vertical="center" wrapText="1"/>
    </xf>
    <xf numFmtId="0" fontId="15" fillId="3" borderId="53" xfId="7" quotePrefix="1" applyFont="1" applyFill="1" applyBorder="1" applyAlignment="1">
      <alignment horizontal="left" vertical="center" wrapText="1"/>
    </xf>
    <xf numFmtId="0" fontId="15" fillId="3" borderId="54" xfId="7" quotePrefix="1" applyFont="1" applyFill="1" applyBorder="1" applyAlignment="1">
      <alignment horizontal="left" vertical="center" wrapText="1"/>
    </xf>
    <xf numFmtId="168" fontId="15" fillId="7" borderId="59" xfId="6" applyNumberFormat="1" applyFont="1" applyFill="1" applyBorder="1" applyAlignment="1">
      <alignment horizontal="right" vertical="center" wrapText="1"/>
    </xf>
    <xf numFmtId="44" fontId="15" fillId="7" borderId="55" xfId="6" applyNumberFormat="1" applyFont="1" applyFill="1" applyBorder="1" applyAlignment="1">
      <alignment horizontal="right" vertical="center" wrapText="1"/>
    </xf>
    <xf numFmtId="0" fontId="17" fillId="3" borderId="45" xfId="0" applyFont="1" applyFill="1" applyBorder="1" applyAlignment="1">
      <alignment horizontal="center" vertical="center" wrapText="1"/>
    </xf>
    <xf numFmtId="0" fontId="17" fillId="3" borderId="46" xfId="0" applyFont="1" applyFill="1" applyBorder="1" applyAlignment="1">
      <alignment horizontal="center" vertical="center" wrapText="1"/>
    </xf>
    <xf numFmtId="0" fontId="17" fillId="3" borderId="47" xfId="0" applyFont="1" applyFill="1" applyBorder="1" applyAlignment="1">
      <alignment horizontal="center" vertical="center" wrapText="1"/>
    </xf>
    <xf numFmtId="49" fontId="24" fillId="3" borderId="40" xfId="0" applyNumberFormat="1" applyFont="1" applyFill="1" applyBorder="1" applyAlignment="1">
      <alignment horizontal="center" vertical="center"/>
    </xf>
    <xf numFmtId="49" fontId="24" fillId="3" borderId="41" xfId="0" applyNumberFormat="1" applyFont="1" applyFill="1" applyBorder="1" applyAlignment="1">
      <alignment horizontal="center" vertical="center"/>
    </xf>
    <xf numFmtId="49" fontId="24" fillId="3" borderId="42" xfId="0" applyNumberFormat="1" applyFont="1" applyFill="1" applyBorder="1" applyAlignment="1">
      <alignment horizontal="center" vertical="center"/>
    </xf>
    <xf numFmtId="0" fontId="16" fillId="0" borderId="5" xfId="7" quotePrefix="1" applyFont="1" applyBorder="1" applyAlignment="1">
      <alignment horizontal="left" vertical="top"/>
    </xf>
    <xf numFmtId="0" fontId="16" fillId="0" borderId="0" xfId="7" quotePrefix="1" applyFont="1" applyAlignment="1">
      <alignment horizontal="left" vertical="top"/>
    </xf>
    <xf numFmtId="0" fontId="15" fillId="7" borderId="44" xfId="0" applyFont="1" applyFill="1" applyBorder="1" applyAlignment="1">
      <alignment horizontal="center" vertical="center" wrapText="1"/>
    </xf>
    <xf numFmtId="0" fontId="15" fillId="7" borderId="22" xfId="0" applyFont="1" applyFill="1" applyBorder="1" applyAlignment="1">
      <alignment horizontal="center" vertical="center" wrapText="1"/>
    </xf>
    <xf numFmtId="0" fontId="15" fillId="7" borderId="43" xfId="0" applyFont="1" applyFill="1" applyBorder="1" applyAlignment="1">
      <alignment horizontal="center" vertical="center" wrapText="1"/>
    </xf>
    <xf numFmtId="0" fontId="15" fillId="7" borderId="21" xfId="0" applyFont="1" applyFill="1" applyBorder="1" applyAlignment="1">
      <alignment horizontal="center" vertical="center" wrapText="1"/>
    </xf>
    <xf numFmtId="0" fontId="15" fillId="7" borderId="48" xfId="0" applyFont="1" applyFill="1" applyBorder="1" applyAlignment="1">
      <alignment horizontal="center" vertical="center" wrapText="1"/>
    </xf>
    <xf numFmtId="0" fontId="15" fillId="7" borderId="23" xfId="0" applyFont="1" applyFill="1" applyBorder="1" applyAlignment="1">
      <alignment horizontal="center" vertical="center" wrapText="1"/>
    </xf>
    <xf numFmtId="0" fontId="15" fillId="7" borderId="49" xfId="0" applyFont="1" applyFill="1" applyBorder="1" applyAlignment="1">
      <alignment horizontal="center" vertical="center" wrapText="1"/>
    </xf>
    <xf numFmtId="0" fontId="15" fillId="7" borderId="24" xfId="0" applyFont="1" applyFill="1" applyBorder="1" applyAlignment="1">
      <alignment horizontal="center" vertical="center" wrapText="1"/>
    </xf>
    <xf numFmtId="44" fontId="15" fillId="7" borderId="57" xfId="5" applyNumberFormat="1" applyFont="1" applyFill="1" applyBorder="1" applyAlignment="1">
      <alignment horizontal="center" vertical="center" wrapText="1"/>
    </xf>
    <xf numFmtId="44" fontId="15" fillId="7" borderId="58" xfId="5" applyNumberFormat="1" applyFont="1" applyFill="1" applyBorder="1" applyAlignment="1">
      <alignment horizontal="center" vertical="center" wrapText="1"/>
    </xf>
    <xf numFmtId="0" fontId="15" fillId="7" borderId="30" xfId="0" applyFont="1" applyFill="1" applyBorder="1" applyAlignment="1">
      <alignment horizontal="center" vertical="center" wrapText="1"/>
    </xf>
    <xf numFmtId="0" fontId="15" fillId="7" borderId="4" xfId="0" applyFont="1" applyFill="1" applyBorder="1" applyAlignment="1">
      <alignment horizontal="center" vertical="center" wrapText="1"/>
    </xf>
    <xf numFmtId="0" fontId="15" fillId="7" borderId="7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7" fillId="3" borderId="7" xfId="7" applyFont="1" applyFill="1" applyBorder="1" applyAlignment="1">
      <alignment horizontal="center" vertical="center" wrapText="1"/>
    </xf>
    <xf numFmtId="0" fontId="7" fillId="3" borderId="1" xfId="7" applyFont="1" applyFill="1" applyBorder="1" applyAlignment="1">
      <alignment horizontal="center" vertical="center" wrapText="1"/>
    </xf>
    <xf numFmtId="0" fontId="7" fillId="3" borderId="3" xfId="7" applyFont="1" applyFill="1" applyBorder="1" applyAlignment="1">
      <alignment horizontal="center" vertical="center" wrapText="1"/>
    </xf>
    <xf numFmtId="165" fontId="9" fillId="3" borderId="34" xfId="6" applyNumberFormat="1" applyFont="1" applyFill="1" applyBorder="1" applyAlignment="1">
      <alignment horizontal="center" vertical="center" wrapText="1"/>
    </xf>
    <xf numFmtId="165" fontId="9" fillId="3" borderId="12" xfId="6" applyNumberFormat="1" applyFont="1" applyFill="1" applyBorder="1" applyAlignment="1">
      <alignment horizontal="center" vertical="center" wrapText="1"/>
    </xf>
    <xf numFmtId="165" fontId="9" fillId="3" borderId="35" xfId="6" applyNumberFormat="1" applyFont="1" applyFill="1" applyBorder="1" applyAlignment="1">
      <alignment horizontal="center" vertical="center" wrapText="1"/>
    </xf>
    <xf numFmtId="0" fontId="20" fillId="8" borderId="32" xfId="0" applyFont="1" applyFill="1" applyBorder="1" applyAlignment="1">
      <alignment horizontal="center" vertical="center"/>
    </xf>
    <xf numFmtId="0" fontId="20" fillId="8" borderId="36" xfId="0" applyFont="1" applyFill="1" applyBorder="1" applyAlignment="1">
      <alignment horizontal="center" vertical="center"/>
    </xf>
    <xf numFmtId="0" fontId="19" fillId="6" borderId="28" xfId="0" applyFont="1" applyFill="1" applyBorder="1" applyAlignment="1">
      <alignment horizontal="center" vertical="center" wrapText="1"/>
    </xf>
    <xf numFmtId="0" fontId="19" fillId="6" borderId="29" xfId="0" applyFont="1" applyFill="1" applyBorder="1" applyAlignment="1">
      <alignment horizontal="center" vertical="center"/>
    </xf>
    <xf numFmtId="0" fontId="19" fillId="6" borderId="37" xfId="0" applyFont="1" applyFill="1" applyBorder="1" applyAlignment="1">
      <alignment horizontal="center" vertical="center"/>
    </xf>
    <xf numFmtId="0" fontId="17" fillId="7" borderId="6" xfId="0" applyFont="1" applyFill="1" applyBorder="1" applyAlignment="1">
      <alignment horizontal="center" vertical="center" wrapText="1"/>
    </xf>
    <xf numFmtId="0" fontId="17" fillId="7" borderId="76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 wrapText="1"/>
    </xf>
    <xf numFmtId="0" fontId="17" fillId="7" borderId="12" xfId="0" applyFont="1" applyFill="1" applyBorder="1" applyAlignment="1">
      <alignment horizontal="center" vertical="center" wrapText="1"/>
    </xf>
    <xf numFmtId="0" fontId="7" fillId="3" borderId="30" xfId="7" applyFont="1" applyFill="1" applyBorder="1" applyAlignment="1">
      <alignment horizontal="center" vertical="center" wrapText="1"/>
    </xf>
    <xf numFmtId="0" fontId="7" fillId="3" borderId="2" xfId="7" applyFont="1" applyFill="1" applyBorder="1" applyAlignment="1">
      <alignment horizontal="center" vertical="center" wrapText="1"/>
    </xf>
    <xf numFmtId="0" fontId="7" fillId="3" borderId="4" xfId="7" applyFont="1" applyFill="1" applyBorder="1" applyAlignment="1">
      <alignment horizontal="center" vertical="center" wrapText="1"/>
    </xf>
    <xf numFmtId="0" fontId="20" fillId="7" borderId="31" xfId="0" applyFont="1" applyFill="1" applyBorder="1" applyAlignment="1">
      <alignment horizontal="center" vertical="center" wrapText="1"/>
    </xf>
    <xf numFmtId="0" fontId="20" fillId="7" borderId="32" xfId="0" applyFont="1" applyFill="1" applyBorder="1" applyAlignment="1">
      <alignment horizontal="center" vertical="center" wrapText="1"/>
    </xf>
    <xf numFmtId="0" fontId="20" fillId="7" borderId="33" xfId="0" applyFont="1" applyFill="1" applyBorder="1" applyAlignment="1">
      <alignment horizontal="center" vertical="center" wrapText="1"/>
    </xf>
  </cellXfs>
  <cellStyles count="11">
    <cellStyle name="Euro" xfId="1" xr:uid="{00000000-0005-0000-0000-000000000000}"/>
    <cellStyle name="Euro 2" xfId="2" xr:uid="{00000000-0005-0000-0000-000001000000}"/>
    <cellStyle name="Euro 3" xfId="3" xr:uid="{00000000-0005-0000-0000-000002000000}"/>
    <cellStyle name="Migliaia" xfId="4" builtinId="3"/>
    <cellStyle name="Migliaia 2" xfId="5" xr:uid="{00000000-0005-0000-0000-000004000000}"/>
    <cellStyle name="Migliaia 3" xfId="6" xr:uid="{00000000-0005-0000-0000-000005000000}"/>
    <cellStyle name="Normale" xfId="0" builtinId="0"/>
    <cellStyle name="Normale 2" xfId="7" xr:uid="{00000000-0005-0000-0000-000007000000}"/>
    <cellStyle name="Normale 3" xfId="8" xr:uid="{00000000-0005-0000-0000-000008000000}"/>
    <cellStyle name="Normale_Foglio1" xfId="10" xr:uid="{4FFBC990-CDB9-4C3A-AC9E-D2A1ACFD8EF3}"/>
    <cellStyle name="Percentuale 2" xfId="9" xr:uid="{46B6F613-3406-4176-8139-F9BFBC6F8FF6}"/>
  </cellStyles>
  <dxfs count="0"/>
  <tableStyles count="0" defaultTableStyle="TableStyleMedium9" defaultPivotStyle="PivotStyleLight16"/>
  <colors>
    <mruColors>
      <color rgb="FFE7E4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G54"/>
  <sheetViews>
    <sheetView showGridLines="0" tabSelected="1" zoomScaleNormal="100" workbookViewId="0">
      <selection activeCell="D7" sqref="D7"/>
    </sheetView>
  </sheetViews>
  <sheetFormatPr defaultColWidth="0" defaultRowHeight="13.2" zeroHeight="1" x14ac:dyDescent="0.25"/>
  <cols>
    <col min="1" max="1" width="9.109375" style="1" customWidth="1"/>
    <col min="2" max="2" width="15.5546875" style="1" customWidth="1"/>
    <col min="3" max="3" width="55.5546875" style="1" customWidth="1"/>
    <col min="4" max="4" width="12.44140625" style="1" customWidth="1"/>
    <col min="5" max="5" width="8.44140625" style="1" customWidth="1"/>
    <col min="6" max="6" width="18.44140625" style="1" customWidth="1"/>
    <col min="7" max="7" width="3.44140625" style="1" customWidth="1"/>
    <col min="8" max="9" width="3.44140625" style="1" hidden="1" customWidth="1"/>
    <col min="10" max="85" width="8.44140625" style="1" hidden="1" customWidth="1"/>
    <col min="86" max="16384" width="9.109375" style="1" hidden="1"/>
  </cols>
  <sheetData>
    <row r="1" spans="1:6" ht="21" thickTop="1" x14ac:dyDescent="0.25">
      <c r="A1" s="138" t="s">
        <v>57</v>
      </c>
      <c r="B1" s="139"/>
      <c r="C1" s="139"/>
      <c r="D1" s="139"/>
      <c r="E1" s="139"/>
      <c r="F1" s="140"/>
    </row>
    <row r="2" spans="1:6" ht="40.65" customHeight="1" thickBot="1" x14ac:dyDescent="0.3">
      <c r="A2" s="135" t="s">
        <v>98</v>
      </c>
      <c r="B2" s="136"/>
      <c r="C2" s="136"/>
      <c r="D2" s="136"/>
      <c r="E2" s="136"/>
      <c r="F2" s="137"/>
    </row>
    <row r="3" spans="1:6" ht="21.15" customHeight="1" thickTop="1" thickBot="1" x14ac:dyDescent="0.3">
      <c r="A3" s="122" t="s">
        <v>56</v>
      </c>
      <c r="B3" s="123"/>
      <c r="C3" s="123"/>
      <c r="D3" s="123"/>
      <c r="E3" s="123"/>
      <c r="F3" s="124"/>
    </row>
    <row r="4" spans="1:6" ht="13.8" thickTop="1" x14ac:dyDescent="0.25">
      <c r="A4" s="153" t="s">
        <v>2</v>
      </c>
      <c r="B4" s="155" t="s">
        <v>1</v>
      </c>
      <c r="C4" s="145" t="s">
        <v>4</v>
      </c>
      <c r="D4" s="36" t="s">
        <v>19</v>
      </c>
      <c r="E4" s="37" t="s">
        <v>20</v>
      </c>
      <c r="F4" s="143" t="s">
        <v>40</v>
      </c>
    </row>
    <row r="5" spans="1:6" ht="27" thickBot="1" x14ac:dyDescent="0.3">
      <c r="A5" s="154"/>
      <c r="B5" s="156"/>
      <c r="C5" s="146"/>
      <c r="D5" s="38" t="s">
        <v>22</v>
      </c>
      <c r="E5" s="39" t="s">
        <v>5</v>
      </c>
      <c r="F5" s="144"/>
    </row>
    <row r="6" spans="1:6" x14ac:dyDescent="0.25">
      <c r="A6" s="56"/>
      <c r="B6" s="57"/>
      <c r="C6" s="49" t="s">
        <v>6</v>
      </c>
      <c r="D6" s="104"/>
      <c r="E6" s="104"/>
      <c r="F6" s="101">
        <f>D6*E6</f>
        <v>0</v>
      </c>
    </row>
    <row r="7" spans="1:6" x14ac:dyDescent="0.25">
      <c r="A7" s="58"/>
      <c r="B7" s="59"/>
      <c r="C7" s="52" t="s">
        <v>7</v>
      </c>
      <c r="D7" s="105"/>
      <c r="E7" s="105"/>
      <c r="F7" s="102">
        <f t="shared" ref="F7:F9" si="0">D7*E7</f>
        <v>0</v>
      </c>
    </row>
    <row r="8" spans="1:6" x14ac:dyDescent="0.25">
      <c r="A8" s="58"/>
      <c r="B8" s="59"/>
      <c r="C8" s="52" t="s">
        <v>8</v>
      </c>
      <c r="D8" s="105"/>
      <c r="E8" s="105"/>
      <c r="F8" s="102">
        <v>0</v>
      </c>
    </row>
    <row r="9" spans="1:6" ht="13.8" thickBot="1" x14ac:dyDescent="0.3">
      <c r="A9" s="60"/>
      <c r="B9" s="61"/>
      <c r="C9" s="62" t="s">
        <v>9</v>
      </c>
      <c r="D9" s="106"/>
      <c r="E9" s="106"/>
      <c r="F9" s="103">
        <f t="shared" si="0"/>
        <v>0</v>
      </c>
    </row>
    <row r="10" spans="1:6" ht="24.45" customHeight="1" thickBot="1" x14ac:dyDescent="0.3">
      <c r="A10" s="131" t="s">
        <v>50</v>
      </c>
      <c r="B10" s="132"/>
      <c r="C10" s="132"/>
      <c r="D10" s="44" t="s">
        <v>49</v>
      </c>
      <c r="E10" s="151">
        <f>SUM(F6:F9)</f>
        <v>0</v>
      </c>
      <c r="F10" s="152"/>
    </row>
    <row r="11" spans="1:6" ht="15" thickTop="1" thickBot="1" x14ac:dyDescent="0.35">
      <c r="A11" s="2"/>
      <c r="B11" s="20"/>
      <c r="C11" s="21"/>
      <c r="F11" s="19"/>
    </row>
    <row r="12" spans="1:6" ht="23.1" customHeight="1" thickTop="1" thickBot="1" x14ac:dyDescent="0.3">
      <c r="A12" s="125" t="s">
        <v>55</v>
      </c>
      <c r="B12" s="126"/>
      <c r="C12" s="126"/>
      <c r="D12" s="126"/>
      <c r="E12" s="126"/>
      <c r="F12" s="127"/>
    </row>
    <row r="13" spans="1:6" ht="14.4" thickTop="1" thickBot="1" x14ac:dyDescent="0.3">
      <c r="A13" s="147" t="s">
        <v>2</v>
      </c>
      <c r="B13" s="149" t="s">
        <v>1</v>
      </c>
      <c r="C13" s="145" t="s">
        <v>4</v>
      </c>
      <c r="D13" s="42" t="s">
        <v>19</v>
      </c>
      <c r="E13" s="43" t="s">
        <v>20</v>
      </c>
      <c r="F13" s="143" t="s">
        <v>21</v>
      </c>
    </row>
    <row r="14" spans="1:6" ht="27" thickBot="1" x14ac:dyDescent="0.3">
      <c r="A14" s="148"/>
      <c r="B14" s="150"/>
      <c r="C14" s="146"/>
      <c r="D14" s="40" t="s">
        <v>22</v>
      </c>
      <c r="E14" s="41" t="s">
        <v>5</v>
      </c>
      <c r="F14" s="144"/>
    </row>
    <row r="15" spans="1:6" x14ac:dyDescent="0.25">
      <c r="A15" s="47">
        <v>1</v>
      </c>
      <c r="B15" s="48"/>
      <c r="C15" s="52" t="s">
        <v>17</v>
      </c>
      <c r="D15" s="104"/>
      <c r="E15" s="104"/>
      <c r="F15" s="101">
        <f>D15*E15</f>
        <v>0</v>
      </c>
    </row>
    <row r="16" spans="1:6" ht="12.75" customHeight="1" x14ac:dyDescent="0.25">
      <c r="A16" s="50">
        <f>A15+1</f>
        <v>2</v>
      </c>
      <c r="B16" s="51"/>
      <c r="C16" s="52" t="s">
        <v>36</v>
      </c>
      <c r="D16" s="105"/>
      <c r="E16" s="105"/>
      <c r="F16" s="102">
        <f t="shared" ref="F16:F24" si="1">D16*E16</f>
        <v>0</v>
      </c>
    </row>
    <row r="17" spans="1:6" ht="12.75" customHeight="1" x14ac:dyDescent="0.25">
      <c r="A17" s="50">
        <f t="shared" ref="A17:A22" si="2">A16+1</f>
        <v>3</v>
      </c>
      <c r="B17" s="51"/>
      <c r="C17" s="52" t="s">
        <v>59</v>
      </c>
      <c r="D17" s="105"/>
      <c r="E17" s="105"/>
      <c r="F17" s="102">
        <f t="shared" si="1"/>
        <v>0</v>
      </c>
    </row>
    <row r="18" spans="1:6" ht="12.75" customHeight="1" x14ac:dyDescent="0.25">
      <c r="A18" s="50">
        <f t="shared" si="2"/>
        <v>4</v>
      </c>
      <c r="B18" s="51"/>
      <c r="C18" s="52" t="s">
        <v>35</v>
      </c>
      <c r="D18" s="105"/>
      <c r="E18" s="105"/>
      <c r="F18" s="102">
        <f t="shared" si="1"/>
        <v>0</v>
      </c>
    </row>
    <row r="19" spans="1:6" x14ac:dyDescent="0.25">
      <c r="A19" s="50">
        <f t="shared" si="2"/>
        <v>5</v>
      </c>
      <c r="B19" s="51"/>
      <c r="C19" s="52" t="s">
        <v>34</v>
      </c>
      <c r="D19" s="105"/>
      <c r="E19" s="105"/>
      <c r="F19" s="102">
        <f t="shared" si="1"/>
        <v>0</v>
      </c>
    </row>
    <row r="20" spans="1:6" x14ac:dyDescent="0.25">
      <c r="A20" s="50">
        <f t="shared" si="2"/>
        <v>6</v>
      </c>
      <c r="B20" s="51"/>
      <c r="C20" s="52" t="s">
        <v>16</v>
      </c>
      <c r="D20" s="105"/>
      <c r="E20" s="105"/>
      <c r="F20" s="102">
        <f t="shared" si="1"/>
        <v>0</v>
      </c>
    </row>
    <row r="21" spans="1:6" x14ac:dyDescent="0.25">
      <c r="A21" s="50">
        <f t="shared" si="2"/>
        <v>7</v>
      </c>
      <c r="B21" s="51"/>
      <c r="C21" s="52" t="s">
        <v>60</v>
      </c>
      <c r="D21" s="105"/>
      <c r="E21" s="105"/>
      <c r="F21" s="102">
        <f t="shared" si="1"/>
        <v>0</v>
      </c>
    </row>
    <row r="22" spans="1:6" x14ac:dyDescent="0.25">
      <c r="A22" s="50">
        <f t="shared" si="2"/>
        <v>8</v>
      </c>
      <c r="B22" s="51"/>
      <c r="C22" s="52" t="s">
        <v>58</v>
      </c>
      <c r="D22" s="105"/>
      <c r="E22" s="105"/>
      <c r="F22" s="102">
        <f t="shared" si="1"/>
        <v>0</v>
      </c>
    </row>
    <row r="23" spans="1:6" x14ac:dyDescent="0.25">
      <c r="A23" s="50">
        <f t="shared" ref="A23:A24" si="3">A22+1</f>
        <v>9</v>
      </c>
      <c r="B23" s="51"/>
      <c r="D23" s="105"/>
      <c r="E23" s="105"/>
      <c r="F23" s="102">
        <f t="shared" si="1"/>
        <v>0</v>
      </c>
    </row>
    <row r="24" spans="1:6" ht="13.8" thickBot="1" x14ac:dyDescent="0.3">
      <c r="A24" s="53">
        <f t="shared" si="3"/>
        <v>10</v>
      </c>
      <c r="B24" s="54"/>
      <c r="C24" s="55"/>
      <c r="D24" s="105"/>
      <c r="E24" s="105"/>
      <c r="F24" s="102">
        <f t="shared" si="1"/>
        <v>0</v>
      </c>
    </row>
    <row r="25" spans="1:6" ht="36" customHeight="1" thickBot="1" x14ac:dyDescent="0.3">
      <c r="A25" s="131" t="s">
        <v>41</v>
      </c>
      <c r="B25" s="132"/>
      <c r="C25" s="132"/>
      <c r="D25" s="45" t="s">
        <v>43</v>
      </c>
      <c r="E25" s="133">
        <f>SUM(F15:F24)</f>
        <v>0</v>
      </c>
      <c r="F25" s="134"/>
    </row>
    <row r="26" spans="1:6" ht="14.4" thickTop="1" thickBot="1" x14ac:dyDescent="0.3">
      <c r="A26" s="128"/>
      <c r="B26" s="128"/>
      <c r="C26" s="128"/>
      <c r="D26" s="128"/>
      <c r="E26" s="128"/>
    </row>
    <row r="27" spans="1:6" ht="57.15" customHeight="1" thickTop="1" thickBot="1" x14ac:dyDescent="0.3">
      <c r="A27" s="129" t="s">
        <v>48</v>
      </c>
      <c r="B27" s="130"/>
      <c r="C27" s="130"/>
      <c r="D27" s="46" t="s">
        <v>42</v>
      </c>
      <c r="E27" s="120">
        <v>0</v>
      </c>
      <c r="F27" s="121"/>
    </row>
    <row r="28" spans="1:6" ht="14.4" thickTop="1" thickBot="1" x14ac:dyDescent="0.3">
      <c r="A28" s="128"/>
      <c r="B28" s="128"/>
      <c r="C28" s="128"/>
      <c r="D28" s="128"/>
      <c r="E28" s="128"/>
    </row>
    <row r="29" spans="1:6" ht="37.35" customHeight="1" thickTop="1" thickBot="1" x14ac:dyDescent="0.3">
      <c r="A29" s="116" t="s">
        <v>53</v>
      </c>
      <c r="B29" s="117"/>
      <c r="C29" s="117"/>
      <c r="D29" s="46" t="s">
        <v>44</v>
      </c>
      <c r="E29" s="118">
        <f>SUM(E10,E25,E27)</f>
        <v>0</v>
      </c>
      <c r="F29" s="119"/>
    </row>
    <row r="30" spans="1:6" ht="14.4" thickTop="1" thickBot="1" x14ac:dyDescent="0.3">
      <c r="A30" s="141"/>
      <c r="B30" s="142"/>
      <c r="C30" s="142"/>
      <c r="D30" s="142"/>
      <c r="E30" s="142"/>
    </row>
    <row r="31" spans="1:6" ht="50.25" customHeight="1" thickTop="1" thickBot="1" x14ac:dyDescent="0.3">
      <c r="A31" s="116" t="s">
        <v>51</v>
      </c>
      <c r="B31" s="117"/>
      <c r="C31" s="117"/>
      <c r="D31" s="46" t="s">
        <v>45</v>
      </c>
      <c r="E31" s="120">
        <v>0</v>
      </c>
      <c r="F31" s="121"/>
    </row>
    <row r="32" spans="1:6" ht="14.4" thickTop="1" thickBot="1" x14ac:dyDescent="0.3">
      <c r="A32" s="128"/>
      <c r="B32" s="128"/>
      <c r="C32" s="128"/>
      <c r="D32" s="128"/>
      <c r="E32" s="128"/>
    </row>
    <row r="33" spans="1:6" ht="55.2" customHeight="1" thickTop="1" thickBot="1" x14ac:dyDescent="0.3">
      <c r="A33" s="129" t="s">
        <v>54</v>
      </c>
      <c r="B33" s="130"/>
      <c r="C33" s="130"/>
      <c r="D33" s="46" t="s">
        <v>46</v>
      </c>
      <c r="E33" s="120">
        <v>0</v>
      </c>
      <c r="F33" s="121"/>
    </row>
    <row r="34" spans="1:6" ht="14.4" thickTop="1" thickBot="1" x14ac:dyDescent="0.3">
      <c r="A34" s="128"/>
      <c r="B34" s="128"/>
      <c r="C34" s="128"/>
      <c r="D34" s="128"/>
      <c r="E34" s="128"/>
    </row>
    <row r="35" spans="1:6" ht="51.6" customHeight="1" thickTop="1" thickBot="1" x14ac:dyDescent="0.3">
      <c r="A35" s="116" t="s">
        <v>52</v>
      </c>
      <c r="B35" s="117"/>
      <c r="C35" s="117"/>
      <c r="D35" s="46" t="s">
        <v>47</v>
      </c>
      <c r="E35" s="118">
        <f>SUM(E29+E31+E33)</f>
        <v>0</v>
      </c>
      <c r="F35" s="119"/>
    </row>
    <row r="36" spans="1:6" ht="13.8" thickTop="1" x14ac:dyDescent="0.25"/>
    <row r="37" spans="1:6" x14ac:dyDescent="0.25"/>
    <row r="38" spans="1:6" ht="13.8" x14ac:dyDescent="0.25">
      <c r="D38" s="99" t="s">
        <v>61</v>
      </c>
      <c r="E38" s="97"/>
    </row>
    <row r="39" spans="1:6" ht="13.8" x14ac:dyDescent="0.25">
      <c r="D39" s="99" t="s">
        <v>62</v>
      </c>
      <c r="E39" s="98"/>
    </row>
    <row r="40" spans="1:6" ht="13.8" x14ac:dyDescent="0.25">
      <c r="D40" s="99"/>
      <c r="E40" s="100"/>
    </row>
    <row r="41" spans="1:6" x14ac:dyDescent="0.25"/>
    <row r="42" spans="1:6" x14ac:dyDescent="0.25"/>
    <row r="43" spans="1:6" x14ac:dyDescent="0.25"/>
    <row r="44" spans="1:6" x14ac:dyDescent="0.25"/>
    <row r="45" spans="1:6" x14ac:dyDescent="0.25"/>
    <row r="46" spans="1:6" x14ac:dyDescent="0.25"/>
    <row r="47" spans="1:6" x14ac:dyDescent="0.25"/>
    <row r="48" spans="1:6" x14ac:dyDescent="0.25"/>
    <row r="49" x14ac:dyDescent="0.25"/>
    <row r="50" x14ac:dyDescent="0.25"/>
    <row r="51" x14ac:dyDescent="0.25"/>
    <row r="52" x14ac:dyDescent="0.25"/>
    <row r="53" x14ac:dyDescent="0.25"/>
    <row r="54" x14ac:dyDescent="0.25"/>
  </sheetData>
  <sheetProtection deleteColumns="0" deleteRows="0"/>
  <sortState xmlns:xlrd2="http://schemas.microsoft.com/office/spreadsheetml/2017/richdata2" ref="K15:K22">
    <sortCondition ref="K15:K22"/>
  </sortState>
  <mergeCells count="31">
    <mergeCell ref="A2:F2"/>
    <mergeCell ref="A1:F1"/>
    <mergeCell ref="A26:E26"/>
    <mergeCell ref="A28:E28"/>
    <mergeCell ref="A30:E30"/>
    <mergeCell ref="F4:F5"/>
    <mergeCell ref="C13:C14"/>
    <mergeCell ref="F13:F14"/>
    <mergeCell ref="A13:A14"/>
    <mergeCell ref="B13:B14"/>
    <mergeCell ref="E10:F10"/>
    <mergeCell ref="A10:C10"/>
    <mergeCell ref="C4:C5"/>
    <mergeCell ref="A4:A5"/>
    <mergeCell ref="B4:B5"/>
    <mergeCell ref="A35:C35"/>
    <mergeCell ref="E35:F35"/>
    <mergeCell ref="E33:F33"/>
    <mergeCell ref="E31:F31"/>
    <mergeCell ref="A3:F3"/>
    <mergeCell ref="A12:F12"/>
    <mergeCell ref="A34:E34"/>
    <mergeCell ref="A27:C27"/>
    <mergeCell ref="A25:C25"/>
    <mergeCell ref="E25:F25"/>
    <mergeCell ref="E27:F27"/>
    <mergeCell ref="A29:C29"/>
    <mergeCell ref="A31:C31"/>
    <mergeCell ref="A32:E32"/>
    <mergeCell ref="E29:F29"/>
    <mergeCell ref="A33:C33"/>
  </mergeCells>
  <phoneticPr fontId="2" type="noConversion"/>
  <printOptions horizontalCentered="1"/>
  <pageMargins left="0.19685039370078741" right="0.19685039370078741" top="1.1811023622047245" bottom="0.98425196850393704" header="0.31496062992125984" footer="0.51181102362204722"/>
  <pageSetup paperSize="9" fitToHeight="0" orientation="landscape" r:id="rId1"/>
  <headerFooter alignWithMargins="0">
    <oddHeader>&amp;C&amp;"Cambria,Grassetto"AUTOSTRADE PER L'ITALIA&amp;"Cambria,Normale" 
A14 BOLOGNA-BARI-TARANTO
Ampliamento alla terza corsia del tratto Rimini Nord-Pedaso
Tratto : Rimini Nord - Cattolica
Opere di completamento sulla viabilità connessa</oddHeader>
    <oddFooter xml:space="preserve">&amp;L
&amp;G&amp;C&amp;"Bell MT,Normale"Pagina &amp;P di &amp;N&amp;R&amp;"Bell MT,Normale"TIMBRO E FIRMA DEL CONCORRENTE&amp;"Arial,Normale"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30"/>
  <sheetViews>
    <sheetView zoomScale="90" zoomScaleNormal="90" workbookViewId="0">
      <selection activeCell="F9" sqref="F9:G10"/>
    </sheetView>
  </sheetViews>
  <sheetFormatPr defaultColWidth="15.88671875" defaultRowHeight="30.15" customHeight="1" x14ac:dyDescent="0.25"/>
  <cols>
    <col min="1" max="1" width="8.44140625" style="4" bestFit="1" customWidth="1"/>
    <col min="2" max="2" width="21.44140625" style="5" bestFit="1" customWidth="1"/>
    <col min="3" max="3" width="56.5546875" style="5" customWidth="1"/>
    <col min="4" max="4" width="8.5546875" style="5" customWidth="1"/>
    <col min="5" max="5" width="16" style="5" bestFit="1" customWidth="1"/>
    <col min="6" max="6" width="13.44140625" style="5" bestFit="1" customWidth="1"/>
    <col min="7" max="7" width="14.88671875" style="5" customWidth="1"/>
    <col min="8" max="8" width="13.44140625" style="5" bestFit="1" customWidth="1"/>
    <col min="9" max="9" width="14.88671875" style="5" customWidth="1"/>
    <col min="10" max="10" width="13.44140625" style="5" bestFit="1" customWidth="1"/>
    <col min="11" max="11" width="14.88671875" style="5" customWidth="1"/>
    <col min="12" max="12" width="13.44140625" style="5" bestFit="1" customWidth="1"/>
    <col min="13" max="13" width="14.88671875" style="5" customWidth="1"/>
    <col min="14" max="15" width="17.44140625" style="6" customWidth="1"/>
    <col min="16" max="16" width="13.44140625" style="6" bestFit="1" customWidth="1"/>
    <col min="17" max="17" width="17.5546875" style="6" customWidth="1"/>
    <col min="18" max="18" width="13.44140625" style="6" bestFit="1" customWidth="1"/>
    <col min="19" max="19" width="16.109375" style="6" customWidth="1"/>
    <col min="20" max="20" width="13.44140625" style="6" bestFit="1" customWidth="1"/>
    <col min="21" max="21" width="19" style="6" customWidth="1"/>
    <col min="22" max="22" width="13.44140625" style="6" bestFit="1" customWidth="1"/>
    <col min="23" max="23" width="18.44140625" style="6" customWidth="1"/>
    <col min="24" max="24" width="13.44140625" style="6" bestFit="1" customWidth="1"/>
    <col min="25" max="25" width="13.5546875" style="6" customWidth="1"/>
    <col min="26" max="26" width="13.44140625" style="6" bestFit="1" customWidth="1"/>
    <col min="27" max="27" width="14" style="6" customWidth="1"/>
    <col min="28" max="28" width="13.44140625" style="6" customWidth="1"/>
    <col min="29" max="29" width="14.44140625" style="6" customWidth="1"/>
    <col min="30" max="35" width="16.5546875" style="6" customWidth="1"/>
    <col min="36" max="36" width="15.88671875" style="7"/>
    <col min="37" max="16384" width="15.88671875" style="6"/>
  </cols>
  <sheetData>
    <row r="1" spans="1:36" ht="30.15" customHeight="1" thickBot="1" x14ac:dyDescent="0.3"/>
    <row r="2" spans="1:36" ht="30.15" customHeight="1" x14ac:dyDescent="0.25">
      <c r="A2" s="8" t="s">
        <v>25</v>
      </c>
      <c r="B2" s="9" t="s">
        <v>26</v>
      </c>
      <c r="C2" s="10" t="s">
        <v>27</v>
      </c>
      <c r="D2" s="10"/>
      <c r="E2" s="10"/>
      <c r="F2" s="6"/>
    </row>
    <row r="3" spans="1:36" ht="30.15" customHeight="1" x14ac:dyDescent="0.25">
      <c r="A3" s="11" t="s">
        <v>28</v>
      </c>
      <c r="B3" s="12" t="s">
        <v>0</v>
      </c>
      <c r="C3" s="13" t="s">
        <v>29</v>
      </c>
      <c r="D3" s="13"/>
      <c r="E3" s="13"/>
      <c r="F3" s="6"/>
    </row>
    <row r="4" spans="1:36" ht="26.4" x14ac:dyDescent="0.25">
      <c r="A4" s="11" t="s">
        <v>30</v>
      </c>
      <c r="B4" s="12" t="s">
        <v>31</v>
      </c>
      <c r="C4" s="13" t="s">
        <v>32</v>
      </c>
      <c r="D4" s="13"/>
      <c r="E4" s="13"/>
      <c r="F4" s="6"/>
    </row>
    <row r="5" spans="1:36" ht="48.15" customHeight="1" x14ac:dyDescent="0.25">
      <c r="A5" s="14"/>
      <c r="B5" s="15"/>
      <c r="C5" s="13" t="s">
        <v>33</v>
      </c>
      <c r="D5" s="13"/>
      <c r="E5" s="13"/>
      <c r="F5" s="6"/>
    </row>
    <row r="6" spans="1:36" ht="30.15" customHeight="1" thickBot="1" x14ac:dyDescent="0.3"/>
    <row r="7" spans="1:36" ht="70.5" customHeight="1" thickBot="1" x14ac:dyDescent="0.3">
      <c r="A7" s="165" t="s">
        <v>99</v>
      </c>
      <c r="B7" s="166"/>
      <c r="C7" s="166"/>
      <c r="D7" s="166"/>
      <c r="E7" s="166"/>
      <c r="F7" s="166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6"/>
      <c r="W7" s="166"/>
      <c r="X7" s="166"/>
      <c r="Y7" s="166"/>
      <c r="Z7" s="166"/>
      <c r="AA7" s="166"/>
      <c r="AB7" s="166"/>
      <c r="AC7" s="166"/>
      <c r="AD7" s="166"/>
      <c r="AE7" s="166"/>
      <c r="AF7" s="166"/>
      <c r="AG7" s="166"/>
      <c r="AH7" s="166"/>
      <c r="AI7" s="167"/>
    </row>
    <row r="8" spans="1:36" ht="42" customHeight="1" x14ac:dyDescent="0.25">
      <c r="A8" s="172" t="s">
        <v>10</v>
      </c>
      <c r="B8" s="157" t="s">
        <v>11</v>
      </c>
      <c r="C8" s="157" t="s">
        <v>12</v>
      </c>
      <c r="D8" s="157" t="s">
        <v>13</v>
      </c>
      <c r="E8" s="160" t="s">
        <v>14</v>
      </c>
      <c r="F8" s="175" t="s">
        <v>38</v>
      </c>
      <c r="G8" s="176"/>
      <c r="H8" s="176"/>
      <c r="I8" s="176"/>
      <c r="J8" s="176"/>
      <c r="K8" s="176"/>
      <c r="L8" s="176"/>
      <c r="M8" s="177"/>
      <c r="N8" s="163" t="s">
        <v>37</v>
      </c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  <c r="AH8" s="163"/>
      <c r="AI8" s="164"/>
    </row>
    <row r="9" spans="1:36" s="17" customFormat="1" ht="38.4" customHeight="1" x14ac:dyDescent="0.25">
      <c r="A9" s="173"/>
      <c r="B9" s="158"/>
      <c r="C9" s="158"/>
      <c r="D9" s="158"/>
      <c r="E9" s="161"/>
      <c r="F9" s="168" t="s">
        <v>6</v>
      </c>
      <c r="G9" s="171"/>
      <c r="H9" s="168" t="s">
        <v>7</v>
      </c>
      <c r="I9" s="169"/>
      <c r="J9" s="170" t="s">
        <v>8</v>
      </c>
      <c r="K9" s="171"/>
      <c r="L9" s="168" t="s">
        <v>9</v>
      </c>
      <c r="M9" s="169"/>
      <c r="N9" s="25" t="str">
        <f>VLOOKUP(O10,' Sommario_costi_MANODOPERA'!$A:$C,3,0)</f>
        <v>Autocarro o furgone portata 15 q</v>
      </c>
      <c r="O9" s="25"/>
      <c r="P9" s="24" t="str">
        <f>VLOOKUP(Q10,' Sommario_costi_MANODOPERA'!$A:$C,3,0)</f>
        <v>Trabattello</v>
      </c>
      <c r="Q9" s="89"/>
      <c r="R9" s="25" t="str">
        <f>VLOOKUP(S10,' Sommario_costi_MANODOPERA'!$A:$C,3,0)</f>
        <v>Intonacatrice</v>
      </c>
      <c r="S9" s="25"/>
      <c r="T9" s="24" t="str">
        <f>VLOOKUP(U10,' Sommario_costi_MANODOPERA'!$A:$C,3,0)</f>
        <v>Miscelatore</v>
      </c>
      <c r="U9" s="89"/>
      <c r="V9" s="25" t="str">
        <f>VLOOKUP(W10,' Sommario_costi_MANODOPERA'!$A:$C,3,0)</f>
        <v>Gruppo elettrogeno</v>
      </c>
      <c r="W9" s="25"/>
      <c r="X9" s="24" t="str">
        <f>VLOOKUP(Y10,' Sommario_costi_MANODOPERA'!$A:$C,3,0)</f>
        <v>Martello demolitore (incluso motocompressore)</v>
      </c>
      <c r="Y9" s="89"/>
      <c r="Z9" s="25" t="str">
        <f>VLOOKUP(AA10,' Sommario_costi_MANODOPERA'!$A:$C,3,0)</f>
        <v>Sega circolare</v>
      </c>
      <c r="AA9" s="25"/>
      <c r="AB9" s="24" t="str">
        <f>VLOOKUP(AC10,' Sommario_costi_MANODOPERA'!$A:$C,3,0)</f>
        <v>Pompa per verniciatura a spruzzo</v>
      </c>
      <c r="AC9" s="89"/>
      <c r="AD9" s="26" t="s">
        <v>15</v>
      </c>
      <c r="AE9" s="27"/>
      <c r="AF9" s="26" t="s">
        <v>15</v>
      </c>
      <c r="AG9" s="27"/>
      <c r="AH9" s="26" t="s">
        <v>15</v>
      </c>
      <c r="AI9" s="28"/>
      <c r="AJ9" s="16"/>
    </row>
    <row r="10" spans="1:36" s="17" customFormat="1" ht="30.15" customHeight="1" x14ac:dyDescent="0.25">
      <c r="A10" s="173"/>
      <c r="B10" s="158"/>
      <c r="C10" s="158"/>
      <c r="D10" s="158"/>
      <c r="E10" s="161"/>
      <c r="F10" s="168"/>
      <c r="G10" s="171"/>
      <c r="H10" s="168"/>
      <c r="I10" s="169"/>
      <c r="J10" s="170"/>
      <c r="K10" s="171"/>
      <c r="L10" s="168"/>
      <c r="M10" s="169"/>
      <c r="N10" s="69" t="s">
        <v>3</v>
      </c>
      <c r="O10" s="30">
        <v>1</v>
      </c>
      <c r="P10" s="29" t="str">
        <f>$N10</f>
        <v>Num. Progr.</v>
      </c>
      <c r="Q10" s="90">
        <f>O10+1</f>
        <v>2</v>
      </c>
      <c r="R10" s="69" t="str">
        <f>$N10</f>
        <v>Num. Progr.</v>
      </c>
      <c r="S10" s="30">
        <f>Q10+1</f>
        <v>3</v>
      </c>
      <c r="T10" s="29" t="str">
        <f>$N10</f>
        <v>Num. Progr.</v>
      </c>
      <c r="U10" s="90">
        <f>S10+1</f>
        <v>4</v>
      </c>
      <c r="V10" s="69" t="str">
        <f>$N10</f>
        <v>Num. Progr.</v>
      </c>
      <c r="W10" s="30">
        <f>U10+1</f>
        <v>5</v>
      </c>
      <c r="X10" s="29" t="str">
        <f>$N10</f>
        <v>Num. Progr.</v>
      </c>
      <c r="Y10" s="90">
        <f>W10+1</f>
        <v>6</v>
      </c>
      <c r="Z10" s="69" t="str">
        <f>$N10</f>
        <v>Num. Progr.</v>
      </c>
      <c r="AA10" s="30">
        <f>Y10+1</f>
        <v>7</v>
      </c>
      <c r="AB10" s="29" t="str">
        <f>$N10</f>
        <v>Num. Progr.</v>
      </c>
      <c r="AC10" s="90">
        <f>AA10+1</f>
        <v>8</v>
      </c>
      <c r="AD10" s="31" t="str">
        <f>$N10</f>
        <v>Num. Progr.</v>
      </c>
      <c r="AE10" s="31">
        <f>AC10+1</f>
        <v>9</v>
      </c>
      <c r="AF10" s="31" t="str">
        <f>$N10</f>
        <v>Num. Progr.</v>
      </c>
      <c r="AG10" s="31">
        <f>AE10+1</f>
        <v>10</v>
      </c>
      <c r="AH10" s="31" t="str">
        <f>$N10</f>
        <v>Num. Progr.</v>
      </c>
      <c r="AI10" s="32">
        <f>AG10+1</f>
        <v>11</v>
      </c>
      <c r="AJ10" s="16"/>
    </row>
    <row r="11" spans="1:36" s="17" customFormat="1" ht="30.15" customHeight="1" thickBot="1" x14ac:dyDescent="0.3">
      <c r="A11" s="174"/>
      <c r="B11" s="159"/>
      <c r="C11" s="159"/>
      <c r="D11" s="159"/>
      <c r="E11" s="162"/>
      <c r="F11" s="22" t="s">
        <v>23</v>
      </c>
      <c r="G11" s="77" t="s">
        <v>24</v>
      </c>
      <c r="H11" s="22" t="s">
        <v>23</v>
      </c>
      <c r="I11" s="23" t="s">
        <v>24</v>
      </c>
      <c r="J11" s="80" t="s">
        <v>23</v>
      </c>
      <c r="K11" s="77" t="s">
        <v>24</v>
      </c>
      <c r="L11" s="22" t="s">
        <v>23</v>
      </c>
      <c r="M11" s="23" t="s">
        <v>24</v>
      </c>
      <c r="N11" s="33" t="s">
        <v>23</v>
      </c>
      <c r="O11" s="85" t="s">
        <v>24</v>
      </c>
      <c r="P11" s="91" t="s">
        <v>23</v>
      </c>
      <c r="Q11" s="92" t="s">
        <v>24</v>
      </c>
      <c r="R11" s="33" t="s">
        <v>23</v>
      </c>
      <c r="S11" s="85" t="s">
        <v>24</v>
      </c>
      <c r="T11" s="91" t="s">
        <v>23</v>
      </c>
      <c r="U11" s="92" t="s">
        <v>24</v>
      </c>
      <c r="V11" s="33" t="s">
        <v>23</v>
      </c>
      <c r="W11" s="85" t="s">
        <v>24</v>
      </c>
      <c r="X11" s="91" t="s">
        <v>23</v>
      </c>
      <c r="Y11" s="92" t="s">
        <v>24</v>
      </c>
      <c r="Z11" s="33" t="s">
        <v>23</v>
      </c>
      <c r="AA11" s="85" t="s">
        <v>24</v>
      </c>
      <c r="AB11" s="91" t="s">
        <v>23</v>
      </c>
      <c r="AC11" s="92" t="s">
        <v>24</v>
      </c>
      <c r="AD11" s="34" t="s">
        <v>23</v>
      </c>
      <c r="AE11" s="34" t="s">
        <v>24</v>
      </c>
      <c r="AF11" s="34" t="s">
        <v>23</v>
      </c>
      <c r="AG11" s="34" t="s">
        <v>24</v>
      </c>
      <c r="AH11" s="34" t="s">
        <v>23</v>
      </c>
      <c r="AI11" s="35" t="s">
        <v>24</v>
      </c>
      <c r="AJ11" s="16"/>
    </row>
    <row r="12" spans="1:36" ht="35.25" customHeight="1" x14ac:dyDescent="0.25">
      <c r="A12" s="63">
        <v>1</v>
      </c>
      <c r="B12" s="107" t="s">
        <v>63</v>
      </c>
      <c r="C12" s="108" t="s">
        <v>64</v>
      </c>
      <c r="D12" s="107" t="s">
        <v>65</v>
      </c>
      <c r="E12" s="109">
        <v>6.4</v>
      </c>
      <c r="F12" s="73"/>
      <c r="G12" s="78"/>
      <c r="H12" s="73"/>
      <c r="I12" s="81"/>
      <c r="J12" s="67"/>
      <c r="K12" s="83"/>
      <c r="L12" s="73"/>
      <c r="M12" s="74"/>
      <c r="N12" s="70"/>
      <c r="O12" s="86"/>
      <c r="P12" s="93"/>
      <c r="Q12" s="94"/>
      <c r="R12" s="70"/>
      <c r="S12" s="86"/>
      <c r="T12" s="93"/>
      <c r="U12" s="94"/>
      <c r="V12" s="70"/>
      <c r="W12" s="86"/>
      <c r="X12" s="93"/>
      <c r="Y12" s="94"/>
      <c r="Z12" s="70"/>
      <c r="AA12" s="86"/>
      <c r="AB12" s="93"/>
      <c r="AC12" s="94"/>
      <c r="AD12" s="93"/>
      <c r="AE12" s="94"/>
      <c r="AF12" s="64"/>
      <c r="AG12" s="64"/>
      <c r="AH12" s="93"/>
      <c r="AI12" s="94"/>
      <c r="AJ12" s="18"/>
    </row>
    <row r="13" spans="1:36" ht="66" x14ac:dyDescent="0.25">
      <c r="A13" s="65">
        <v>2</v>
      </c>
      <c r="B13" s="110" t="s">
        <v>66</v>
      </c>
      <c r="C13" s="111" t="s">
        <v>67</v>
      </c>
      <c r="D13" s="110" t="s">
        <v>65</v>
      </c>
      <c r="E13" s="112">
        <v>34.200000000000003</v>
      </c>
      <c r="F13" s="75"/>
      <c r="G13" s="79"/>
      <c r="H13" s="75"/>
      <c r="I13" s="82"/>
      <c r="J13" s="68"/>
      <c r="K13" s="84"/>
      <c r="L13" s="75"/>
      <c r="M13" s="76"/>
      <c r="N13" s="71"/>
      <c r="O13" s="87"/>
      <c r="P13" s="95"/>
      <c r="Q13" s="96"/>
      <c r="R13" s="71"/>
      <c r="S13" s="87"/>
      <c r="T13" s="95"/>
      <c r="U13" s="96"/>
      <c r="V13" s="71"/>
      <c r="W13" s="87"/>
      <c r="X13" s="95"/>
      <c r="Y13" s="96"/>
      <c r="Z13" s="71"/>
      <c r="AA13" s="87"/>
      <c r="AB13" s="95"/>
      <c r="AC13" s="96"/>
      <c r="AD13" s="95"/>
      <c r="AE13" s="96"/>
      <c r="AF13" s="66"/>
      <c r="AG13" s="66"/>
      <c r="AH13" s="95"/>
      <c r="AI13" s="96"/>
      <c r="AJ13" s="18"/>
    </row>
    <row r="14" spans="1:36" ht="26.4" x14ac:dyDescent="0.25">
      <c r="A14" s="65">
        <v>3</v>
      </c>
      <c r="B14" s="110" t="s">
        <v>68</v>
      </c>
      <c r="C14" s="111" t="s">
        <v>69</v>
      </c>
      <c r="D14" s="110" t="s">
        <v>39</v>
      </c>
      <c r="E14" s="112">
        <v>1065.75</v>
      </c>
      <c r="F14" s="75"/>
      <c r="G14" s="79"/>
      <c r="H14" s="75"/>
      <c r="I14" s="82"/>
      <c r="J14" s="68"/>
      <c r="K14" s="84"/>
      <c r="L14" s="75"/>
      <c r="M14" s="76"/>
      <c r="N14" s="72"/>
      <c r="O14" s="88"/>
      <c r="P14" s="95"/>
      <c r="Q14" s="96"/>
      <c r="R14" s="71"/>
      <c r="S14" s="87"/>
      <c r="T14" s="95"/>
      <c r="U14" s="96"/>
      <c r="V14" s="71"/>
      <c r="W14" s="87"/>
      <c r="X14" s="95"/>
      <c r="Y14" s="96"/>
      <c r="Z14" s="71"/>
      <c r="AA14" s="87"/>
      <c r="AB14" s="95"/>
      <c r="AC14" s="96"/>
      <c r="AD14" s="95"/>
      <c r="AE14" s="96"/>
      <c r="AF14" s="66"/>
      <c r="AG14" s="66"/>
      <c r="AH14" s="95"/>
      <c r="AI14" s="96"/>
      <c r="AJ14" s="18"/>
    </row>
    <row r="15" spans="1:36" ht="92.4" x14ac:dyDescent="0.25">
      <c r="A15" s="65">
        <v>4</v>
      </c>
      <c r="B15" s="110" t="s">
        <v>70</v>
      </c>
      <c r="C15" s="111" t="s">
        <v>71</v>
      </c>
      <c r="D15" s="110" t="s">
        <v>65</v>
      </c>
      <c r="E15" s="112">
        <v>6634.78</v>
      </c>
      <c r="F15" s="75"/>
      <c r="G15" s="79"/>
      <c r="H15" s="75"/>
      <c r="I15" s="82"/>
      <c r="J15" s="68"/>
      <c r="K15" s="84"/>
      <c r="L15" s="75"/>
      <c r="M15" s="76"/>
      <c r="N15" s="72"/>
      <c r="O15" s="88"/>
      <c r="P15" s="95"/>
      <c r="Q15" s="96"/>
      <c r="R15" s="71"/>
      <c r="S15" s="87"/>
      <c r="T15" s="95"/>
      <c r="U15" s="96"/>
      <c r="V15" s="71"/>
      <c r="W15" s="87"/>
      <c r="X15" s="95"/>
      <c r="Y15" s="96"/>
      <c r="Z15" s="71"/>
      <c r="AA15" s="87"/>
      <c r="AB15" s="95"/>
      <c r="AC15" s="96"/>
      <c r="AD15" s="95"/>
      <c r="AE15" s="96"/>
      <c r="AF15" s="66"/>
      <c r="AG15" s="66"/>
      <c r="AH15" s="95"/>
      <c r="AI15" s="96"/>
      <c r="AJ15" s="18"/>
    </row>
    <row r="16" spans="1:36" ht="79.2" x14ac:dyDescent="0.25">
      <c r="A16" s="65">
        <v>5</v>
      </c>
      <c r="B16" s="110" t="s">
        <v>72</v>
      </c>
      <c r="C16" s="111" t="s">
        <v>73</v>
      </c>
      <c r="D16" s="113" t="s">
        <v>39</v>
      </c>
      <c r="E16" s="112">
        <v>1065.75</v>
      </c>
      <c r="F16" s="75"/>
      <c r="G16" s="79"/>
      <c r="H16" s="75"/>
      <c r="I16" s="82"/>
      <c r="J16" s="68"/>
      <c r="K16" s="84"/>
      <c r="L16" s="75"/>
      <c r="M16" s="76"/>
      <c r="N16" s="71"/>
      <c r="O16" s="87"/>
      <c r="P16" s="95"/>
      <c r="Q16" s="96"/>
      <c r="R16" s="71"/>
      <c r="S16" s="87"/>
      <c r="T16" s="95"/>
      <c r="U16" s="96"/>
      <c r="V16" s="71"/>
      <c r="W16" s="87"/>
      <c r="X16" s="95"/>
      <c r="Y16" s="96"/>
      <c r="Z16" s="71"/>
      <c r="AA16" s="87"/>
      <c r="AB16" s="95"/>
      <c r="AC16" s="96"/>
      <c r="AD16" s="95"/>
      <c r="AE16" s="96"/>
      <c r="AF16" s="66"/>
      <c r="AG16" s="66"/>
      <c r="AH16" s="95"/>
      <c r="AI16" s="96"/>
      <c r="AJ16" s="18"/>
    </row>
    <row r="17" spans="1:36" ht="39.6" x14ac:dyDescent="0.25">
      <c r="A17" s="65">
        <v>6</v>
      </c>
      <c r="B17" s="110" t="s">
        <v>74</v>
      </c>
      <c r="C17" s="111" t="s">
        <v>75</v>
      </c>
      <c r="D17" s="110" t="s">
        <v>39</v>
      </c>
      <c r="E17" s="112">
        <v>1978.49</v>
      </c>
      <c r="F17" s="75"/>
      <c r="G17" s="79"/>
      <c r="H17" s="75"/>
      <c r="I17" s="82"/>
      <c r="J17" s="68"/>
      <c r="K17" s="84"/>
      <c r="L17" s="75"/>
      <c r="M17" s="76"/>
      <c r="N17" s="71"/>
      <c r="O17" s="87"/>
      <c r="P17" s="95"/>
      <c r="Q17" s="96"/>
      <c r="R17" s="71"/>
      <c r="S17" s="87"/>
      <c r="T17" s="95"/>
      <c r="U17" s="96"/>
      <c r="V17" s="71"/>
      <c r="W17" s="87"/>
      <c r="X17" s="95"/>
      <c r="Y17" s="96"/>
      <c r="Z17" s="71"/>
      <c r="AA17" s="87"/>
      <c r="AB17" s="95"/>
      <c r="AC17" s="96"/>
      <c r="AD17" s="95"/>
      <c r="AE17" s="96"/>
      <c r="AF17" s="66"/>
      <c r="AG17" s="66"/>
      <c r="AH17" s="95"/>
      <c r="AI17" s="96"/>
      <c r="AJ17" s="18"/>
    </row>
    <row r="18" spans="1:36" ht="26.4" x14ac:dyDescent="0.25">
      <c r="A18" s="65">
        <v>7</v>
      </c>
      <c r="B18" s="110" t="s">
        <v>76</v>
      </c>
      <c r="C18" s="111" t="s">
        <v>77</v>
      </c>
      <c r="D18" s="110" t="s">
        <v>39</v>
      </c>
      <c r="E18" s="112">
        <v>1978.49</v>
      </c>
      <c r="F18" s="75"/>
      <c r="G18" s="79"/>
      <c r="H18" s="75"/>
      <c r="I18" s="82"/>
      <c r="J18" s="68"/>
      <c r="K18" s="84"/>
      <c r="L18" s="75"/>
      <c r="M18" s="76"/>
      <c r="N18" s="71"/>
      <c r="O18" s="87"/>
      <c r="P18" s="95"/>
      <c r="Q18" s="96"/>
      <c r="R18" s="71"/>
      <c r="S18" s="87"/>
      <c r="T18" s="95"/>
      <c r="U18" s="96"/>
      <c r="V18" s="71"/>
      <c r="W18" s="87"/>
      <c r="X18" s="95"/>
      <c r="Y18" s="96"/>
      <c r="Z18" s="71"/>
      <c r="AA18" s="87"/>
      <c r="AB18" s="95"/>
      <c r="AC18" s="96"/>
      <c r="AD18" s="95"/>
      <c r="AE18" s="96"/>
      <c r="AF18" s="66"/>
      <c r="AG18" s="66"/>
      <c r="AH18" s="95"/>
      <c r="AI18" s="96"/>
      <c r="AJ18" s="18"/>
    </row>
    <row r="19" spans="1:36" ht="26.4" x14ac:dyDescent="0.25">
      <c r="A19" s="65">
        <v>8</v>
      </c>
      <c r="B19" s="110" t="s">
        <v>78</v>
      </c>
      <c r="C19" s="114" t="s">
        <v>79</v>
      </c>
      <c r="D19" s="110" t="s">
        <v>39</v>
      </c>
      <c r="E19" s="115">
        <v>1978.49</v>
      </c>
      <c r="F19" s="75"/>
      <c r="G19" s="79"/>
      <c r="H19" s="75"/>
      <c r="I19" s="82"/>
      <c r="J19" s="68"/>
      <c r="K19" s="84"/>
      <c r="L19" s="75"/>
      <c r="M19" s="76"/>
      <c r="N19" s="71"/>
      <c r="O19" s="87"/>
      <c r="P19" s="95"/>
      <c r="Q19" s="96"/>
      <c r="R19" s="71"/>
      <c r="S19" s="87"/>
      <c r="T19" s="95"/>
      <c r="U19" s="96"/>
      <c r="V19" s="71"/>
      <c r="W19" s="87"/>
      <c r="X19" s="95"/>
      <c r="Y19" s="96"/>
      <c r="Z19" s="71"/>
      <c r="AA19" s="87"/>
      <c r="AB19" s="95"/>
      <c r="AC19" s="96"/>
      <c r="AD19" s="95"/>
      <c r="AE19" s="96"/>
      <c r="AF19" s="66"/>
      <c r="AG19" s="66"/>
      <c r="AH19" s="95"/>
      <c r="AI19" s="96"/>
      <c r="AJ19" s="18"/>
    </row>
    <row r="20" spans="1:36" ht="66" x14ac:dyDescent="0.25">
      <c r="A20" s="65">
        <v>9</v>
      </c>
      <c r="B20" s="110" t="s">
        <v>80</v>
      </c>
      <c r="C20" s="111" t="s">
        <v>81</v>
      </c>
      <c r="D20" s="110" t="s">
        <v>39</v>
      </c>
      <c r="E20" s="112">
        <v>271.89999999999998</v>
      </c>
      <c r="F20" s="75"/>
      <c r="G20" s="79"/>
      <c r="H20" s="75"/>
      <c r="I20" s="82"/>
      <c r="J20" s="68"/>
      <c r="K20" s="84"/>
      <c r="L20" s="75"/>
      <c r="M20" s="76"/>
      <c r="N20" s="71"/>
      <c r="O20" s="87"/>
      <c r="P20" s="95"/>
      <c r="Q20" s="96"/>
      <c r="R20" s="71"/>
      <c r="S20" s="87"/>
      <c r="T20" s="95"/>
      <c r="U20" s="96"/>
      <c r="V20" s="71"/>
      <c r="W20" s="87"/>
      <c r="X20" s="95"/>
      <c r="Y20" s="96"/>
      <c r="Z20" s="71"/>
      <c r="AA20" s="87"/>
      <c r="AB20" s="95"/>
      <c r="AC20" s="96"/>
      <c r="AD20" s="95"/>
      <c r="AE20" s="96"/>
      <c r="AF20" s="66"/>
      <c r="AG20" s="66"/>
      <c r="AH20" s="95"/>
      <c r="AI20" s="96"/>
      <c r="AJ20" s="18"/>
    </row>
    <row r="21" spans="1:36" ht="118.8" x14ac:dyDescent="0.25">
      <c r="A21" s="65">
        <v>10</v>
      </c>
      <c r="B21" s="110" t="s">
        <v>82</v>
      </c>
      <c r="C21" s="111" t="s">
        <v>83</v>
      </c>
      <c r="D21" s="110" t="s">
        <v>39</v>
      </c>
      <c r="E21" s="115">
        <v>1065.75</v>
      </c>
      <c r="F21" s="75"/>
      <c r="G21" s="79"/>
      <c r="H21" s="75"/>
      <c r="I21" s="82"/>
      <c r="J21" s="68"/>
      <c r="K21" s="84"/>
      <c r="L21" s="75"/>
      <c r="M21" s="76"/>
      <c r="N21" s="71"/>
      <c r="O21" s="87"/>
      <c r="P21" s="95"/>
      <c r="Q21" s="96"/>
      <c r="R21" s="71"/>
      <c r="S21" s="87"/>
      <c r="T21" s="95"/>
      <c r="U21" s="96"/>
      <c r="V21" s="71"/>
      <c r="W21" s="87"/>
      <c r="X21" s="95"/>
      <c r="Y21" s="96"/>
      <c r="Z21" s="71"/>
      <c r="AA21" s="87"/>
      <c r="AB21" s="95"/>
      <c r="AC21" s="96"/>
      <c r="AD21" s="95"/>
      <c r="AE21" s="96"/>
      <c r="AF21" s="66"/>
      <c r="AG21" s="66"/>
      <c r="AH21" s="95"/>
      <c r="AI21" s="96"/>
      <c r="AJ21" s="18"/>
    </row>
    <row r="22" spans="1:36" ht="52.8" x14ac:dyDescent="0.25">
      <c r="A22" s="65">
        <v>11</v>
      </c>
      <c r="B22" s="110" t="s">
        <v>84</v>
      </c>
      <c r="C22" s="111" t="s">
        <v>85</v>
      </c>
      <c r="D22" s="110" t="s">
        <v>39</v>
      </c>
      <c r="E22" s="115">
        <v>52.28</v>
      </c>
      <c r="F22" s="75"/>
      <c r="G22" s="79"/>
      <c r="H22" s="75"/>
      <c r="I22" s="82"/>
      <c r="J22" s="68"/>
      <c r="K22" s="84"/>
      <c r="L22" s="75"/>
      <c r="M22" s="76"/>
      <c r="N22" s="71"/>
      <c r="O22" s="87"/>
      <c r="P22" s="95"/>
      <c r="Q22" s="96"/>
      <c r="R22" s="71"/>
      <c r="S22" s="87"/>
      <c r="T22" s="95"/>
      <c r="U22" s="96"/>
      <c r="V22" s="71"/>
      <c r="W22" s="87"/>
      <c r="X22" s="95"/>
      <c r="Y22" s="96"/>
      <c r="Z22" s="71"/>
      <c r="AA22" s="87"/>
      <c r="AB22" s="95"/>
      <c r="AC22" s="96"/>
      <c r="AD22" s="95"/>
      <c r="AE22" s="96"/>
      <c r="AF22" s="66"/>
      <c r="AG22" s="66"/>
      <c r="AH22" s="95"/>
      <c r="AI22" s="96"/>
      <c r="AJ22" s="18"/>
    </row>
    <row r="23" spans="1:36" ht="92.4" x14ac:dyDescent="0.25">
      <c r="A23" s="65">
        <v>12</v>
      </c>
      <c r="B23" s="110" t="s">
        <v>86</v>
      </c>
      <c r="C23" s="111" t="s">
        <v>87</v>
      </c>
      <c r="D23" s="110" t="s">
        <v>39</v>
      </c>
      <c r="E23" s="115">
        <v>95</v>
      </c>
      <c r="F23" s="75"/>
      <c r="G23" s="79"/>
      <c r="H23" s="75"/>
      <c r="I23" s="82"/>
      <c r="J23" s="68"/>
      <c r="K23" s="84"/>
      <c r="L23" s="75"/>
      <c r="M23" s="76"/>
      <c r="N23" s="71"/>
      <c r="O23" s="87"/>
      <c r="P23" s="95"/>
      <c r="Q23" s="96"/>
      <c r="R23" s="71"/>
      <c r="S23" s="87"/>
      <c r="T23" s="95"/>
      <c r="U23" s="96"/>
      <c r="V23" s="71"/>
      <c r="W23" s="87"/>
      <c r="X23" s="95"/>
      <c r="Y23" s="96"/>
      <c r="Z23" s="71"/>
      <c r="AA23" s="87"/>
      <c r="AB23" s="95"/>
      <c r="AC23" s="96"/>
      <c r="AD23" s="95"/>
      <c r="AE23" s="96"/>
      <c r="AF23" s="66"/>
      <c r="AG23" s="66"/>
      <c r="AH23" s="95"/>
      <c r="AI23" s="96"/>
      <c r="AJ23" s="18"/>
    </row>
    <row r="24" spans="1:36" ht="66" x14ac:dyDescent="0.25">
      <c r="A24" s="65">
        <v>13</v>
      </c>
      <c r="B24" s="110" t="s">
        <v>88</v>
      </c>
      <c r="C24" s="111" t="s">
        <v>89</v>
      </c>
      <c r="D24" s="110" t="s">
        <v>39</v>
      </c>
      <c r="E24" s="115">
        <v>627.70000000000005</v>
      </c>
      <c r="F24" s="75"/>
      <c r="G24" s="79"/>
      <c r="H24" s="75"/>
      <c r="I24" s="82"/>
      <c r="J24" s="68"/>
      <c r="K24" s="84"/>
      <c r="L24" s="75"/>
      <c r="M24" s="76"/>
      <c r="N24" s="71"/>
      <c r="O24" s="87"/>
      <c r="P24" s="95"/>
      <c r="Q24" s="96"/>
      <c r="R24" s="71"/>
      <c r="S24" s="87"/>
      <c r="T24" s="95"/>
      <c r="U24" s="96"/>
      <c r="V24" s="71"/>
      <c r="W24" s="87"/>
      <c r="X24" s="95"/>
      <c r="Y24" s="96"/>
      <c r="Z24" s="71"/>
      <c r="AA24" s="87"/>
      <c r="AB24" s="95"/>
      <c r="AC24" s="96"/>
      <c r="AD24" s="95"/>
      <c r="AE24" s="96"/>
      <c r="AF24" s="66"/>
      <c r="AG24" s="66"/>
      <c r="AH24" s="95"/>
      <c r="AI24" s="96"/>
      <c r="AJ24" s="18"/>
    </row>
    <row r="25" spans="1:36" ht="13.8" x14ac:dyDescent="0.25">
      <c r="A25" s="65">
        <v>14</v>
      </c>
      <c r="B25" s="110" t="s">
        <v>90</v>
      </c>
      <c r="C25" s="111" t="s">
        <v>91</v>
      </c>
      <c r="D25" s="110" t="s">
        <v>39</v>
      </c>
      <c r="E25" s="112">
        <v>877.7</v>
      </c>
      <c r="F25" s="75"/>
      <c r="G25" s="79"/>
      <c r="H25" s="75"/>
      <c r="I25" s="82"/>
      <c r="J25" s="68"/>
      <c r="K25" s="84"/>
      <c r="L25" s="75"/>
      <c r="M25" s="76"/>
      <c r="N25" s="71"/>
      <c r="O25" s="87"/>
      <c r="P25" s="95"/>
      <c r="Q25" s="96"/>
      <c r="R25" s="71"/>
      <c r="S25" s="87"/>
      <c r="T25" s="95"/>
      <c r="U25" s="96"/>
      <c r="V25" s="71"/>
      <c r="W25" s="87"/>
      <c r="X25" s="95"/>
      <c r="Y25" s="96"/>
      <c r="Z25" s="71"/>
      <c r="AA25" s="87"/>
      <c r="AB25" s="95"/>
      <c r="AC25" s="96"/>
      <c r="AD25" s="95"/>
      <c r="AE25" s="96"/>
      <c r="AF25" s="66"/>
      <c r="AG25" s="66"/>
      <c r="AH25" s="95"/>
      <c r="AI25" s="96"/>
      <c r="AJ25" s="18"/>
    </row>
    <row r="26" spans="1:36" ht="52.8" x14ac:dyDescent="0.25">
      <c r="A26" s="65">
        <v>15</v>
      </c>
      <c r="B26" s="110" t="s">
        <v>92</v>
      </c>
      <c r="C26" s="111" t="s">
        <v>93</v>
      </c>
      <c r="D26" s="110" t="s">
        <v>39</v>
      </c>
      <c r="E26" s="115">
        <v>1755.4</v>
      </c>
      <c r="F26" s="75"/>
      <c r="G26" s="79"/>
      <c r="H26" s="75"/>
      <c r="I26" s="82"/>
      <c r="J26" s="68"/>
      <c r="K26" s="84"/>
      <c r="L26" s="75"/>
      <c r="M26" s="76"/>
      <c r="N26" s="71"/>
      <c r="O26" s="87"/>
      <c r="P26" s="95"/>
      <c r="Q26" s="96"/>
      <c r="R26" s="71"/>
      <c r="S26" s="87"/>
      <c r="T26" s="95"/>
      <c r="U26" s="96"/>
      <c r="V26" s="71"/>
      <c r="W26" s="87"/>
      <c r="X26" s="95"/>
      <c r="Y26" s="96"/>
      <c r="Z26" s="71"/>
      <c r="AA26" s="87"/>
      <c r="AB26" s="95"/>
      <c r="AC26" s="96"/>
      <c r="AD26" s="95"/>
      <c r="AE26" s="96"/>
      <c r="AF26" s="66"/>
      <c r="AG26" s="66"/>
      <c r="AH26" s="95"/>
      <c r="AI26" s="96"/>
      <c r="AJ26" s="18"/>
    </row>
    <row r="27" spans="1:36" ht="13.8" x14ac:dyDescent="0.25">
      <c r="A27" s="65">
        <v>16</v>
      </c>
      <c r="B27" s="110" t="s">
        <v>94</v>
      </c>
      <c r="C27" s="111" t="s">
        <v>95</v>
      </c>
      <c r="D27" s="110" t="s">
        <v>18</v>
      </c>
      <c r="E27" s="112">
        <v>4</v>
      </c>
      <c r="F27" s="75"/>
      <c r="G27" s="79"/>
      <c r="H27" s="75"/>
      <c r="I27" s="82"/>
      <c r="J27" s="68"/>
      <c r="K27" s="84"/>
      <c r="L27" s="75"/>
      <c r="M27" s="76"/>
      <c r="N27" s="71"/>
      <c r="O27" s="87"/>
      <c r="P27" s="95"/>
      <c r="Q27" s="96"/>
      <c r="R27" s="71"/>
      <c r="S27" s="87"/>
      <c r="T27" s="95"/>
      <c r="U27" s="96"/>
      <c r="V27" s="71"/>
      <c r="W27" s="87"/>
      <c r="X27" s="95"/>
      <c r="Y27" s="96"/>
      <c r="Z27" s="71"/>
      <c r="AA27" s="87"/>
      <c r="AB27" s="95"/>
      <c r="AC27" s="96"/>
      <c r="AD27" s="95"/>
      <c r="AE27" s="96"/>
      <c r="AF27" s="66"/>
      <c r="AG27" s="66"/>
      <c r="AH27" s="95"/>
      <c r="AI27" s="96"/>
      <c r="AJ27" s="18"/>
    </row>
    <row r="28" spans="1:36" ht="145.19999999999999" x14ac:dyDescent="0.25">
      <c r="A28" s="65">
        <v>17</v>
      </c>
      <c r="B28" s="110" t="s">
        <v>96</v>
      </c>
      <c r="C28" s="111" t="s">
        <v>97</v>
      </c>
      <c r="D28" s="110" t="s">
        <v>39</v>
      </c>
      <c r="E28" s="112">
        <v>1</v>
      </c>
      <c r="F28" s="75"/>
      <c r="G28" s="79"/>
      <c r="H28" s="75"/>
      <c r="I28" s="82"/>
      <c r="J28" s="68"/>
      <c r="K28" s="84"/>
      <c r="L28" s="75"/>
      <c r="M28" s="76"/>
      <c r="N28" s="71"/>
      <c r="O28" s="87"/>
      <c r="P28" s="95"/>
      <c r="Q28" s="96"/>
      <c r="R28" s="71"/>
      <c r="S28" s="87"/>
      <c r="T28" s="95"/>
      <c r="U28" s="96"/>
      <c r="V28" s="71"/>
      <c r="W28" s="87"/>
      <c r="X28" s="95"/>
      <c r="Y28" s="96"/>
      <c r="Z28" s="71"/>
      <c r="AA28" s="87"/>
      <c r="AB28" s="95"/>
      <c r="AC28" s="96"/>
      <c r="AD28" s="95"/>
      <c r="AE28" s="96"/>
      <c r="AF28" s="66"/>
      <c r="AG28" s="66"/>
      <c r="AH28" s="95"/>
      <c r="AI28" s="96"/>
      <c r="AJ28" s="18"/>
    </row>
    <row r="29" spans="1:36" ht="30.15" customHeight="1" thickBot="1" x14ac:dyDescent="0.3"/>
    <row r="30" spans="1:36" ht="30.15" customHeight="1" thickBot="1" x14ac:dyDescent="0.3">
      <c r="G30" s="3">
        <f>SUM(G12:G28)</f>
        <v>0</v>
      </c>
      <c r="I30" s="3">
        <f>SUM(I12:I28)</f>
        <v>0</v>
      </c>
      <c r="K30" s="3">
        <f>SUM(K12:K28)</f>
        <v>0</v>
      </c>
      <c r="M30" s="3">
        <f>SUM(M12:M28)</f>
        <v>0</v>
      </c>
      <c r="O30" s="3">
        <f>SUM(O12:O28)</f>
        <v>0</v>
      </c>
      <c r="Q30" s="3">
        <f>SUM(Q12:Q28)</f>
        <v>0</v>
      </c>
      <c r="S30" s="3">
        <f>SUM(S12:S28)</f>
        <v>0</v>
      </c>
      <c r="U30" s="3">
        <f>SUM(U12:U28)</f>
        <v>0</v>
      </c>
      <c r="W30" s="3">
        <f>SUM(W12:W28)</f>
        <v>0</v>
      </c>
      <c r="Y30" s="3">
        <f>SUM(Y12:Y28)</f>
        <v>0</v>
      </c>
      <c r="AA30" s="3">
        <f>SUM(AA12:AA28)</f>
        <v>0</v>
      </c>
      <c r="AC30" s="3">
        <f>SUM(AC12:AC28)</f>
        <v>0</v>
      </c>
      <c r="AE30" s="3">
        <f>SUM(AE12:AE28)</f>
        <v>0</v>
      </c>
      <c r="AG30" s="3">
        <f>SUM(AG12:AG28)</f>
        <v>0</v>
      </c>
      <c r="AI30" s="3">
        <f>SUM(AI12:AI28)</f>
        <v>0</v>
      </c>
    </row>
  </sheetData>
  <mergeCells count="12">
    <mergeCell ref="D8:D11"/>
    <mergeCell ref="E8:E11"/>
    <mergeCell ref="N8:AI8"/>
    <mergeCell ref="A7:AI7"/>
    <mergeCell ref="H9:I10"/>
    <mergeCell ref="J9:K10"/>
    <mergeCell ref="L9:M10"/>
    <mergeCell ref="F9:G10"/>
    <mergeCell ref="A8:A11"/>
    <mergeCell ref="B8:B11"/>
    <mergeCell ref="C8:C11"/>
    <mergeCell ref="F8:M8"/>
  </mergeCells>
  <phoneticPr fontId="2" type="noConversion"/>
  <pageMargins left="0.74803149606299213" right="0.74803149606299213" top="0.98425196850393704" bottom="0.98425196850393704" header="0.51181102362204722" footer="0.51181102362204722"/>
  <pageSetup paperSize="8" orientation="landscape" r:id="rId1"/>
  <headerFooter alignWithMargins="0">
    <oddHeader>&amp;C&amp;"Cambria,Grassetto"AUTOSTRADE PER L'ITALIA &amp;"Cambria,Normale"
A14 BOLOGNA-BARI-TARANTO
Ampliamento alla terza corsia del tratto Rimini Nord-Pedaso
Tratto : Rimini Nord - Cattolica
Opere di completamento sulla viabilità connessa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 Sommario_costi_MANODOPERA</vt:lpstr>
      <vt:lpstr>Dettaglio_costi_MANODOPERA</vt:lpstr>
      <vt:lpstr>' Sommario_costi_MANODOPERA'!Area_stampa</vt:lpstr>
      <vt:lpstr>' Sommario_costi_MANODOPERA'!Titoli_stampa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Autostrade per l'Italia S.p.A.</dc:creator>
  <cp:lastModifiedBy>Bellucci, Stefano</cp:lastModifiedBy>
  <cp:lastPrinted>2024-04-08T13:24:20Z</cp:lastPrinted>
  <dcterms:created xsi:type="dcterms:W3CDTF">2006-07-25T08:04:34Z</dcterms:created>
  <dcterms:modified xsi:type="dcterms:W3CDTF">2024-05-31T10:00:09Z</dcterms:modified>
</cp:coreProperties>
</file>